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DMIN\RESTRICT-CONTRACT\_Contracts\DRR Contracts\_21000's\21062 IFB #2 2021 Fires\working\00_IFB Posting\"/>
    </mc:Choice>
  </mc:AlternateContent>
  <bookViews>
    <workbookView xWindow="120" yWindow="15" windowWidth="18960" windowHeight="11325"/>
  </bookViews>
  <sheets>
    <sheet name="Table 1" sheetId="1" r:id="rId1"/>
  </sheets>
  <definedNames>
    <definedName name="_xlnm._FilterDatabase" localSheetId="0" hidden="1">'Table 1'!$A$3:$G$89</definedName>
    <definedName name="_xlnm.Print_Titles" localSheetId="0">'Table 1'!$3:$3</definedName>
  </definedNames>
  <calcPr calcId="162913"/>
</workbook>
</file>

<file path=xl/calcChain.xml><?xml version="1.0" encoding="utf-8"?>
<calcChain xmlns="http://schemas.openxmlformats.org/spreadsheetml/2006/main">
  <c r="G56" i="1" l="1"/>
  <c r="G47" i="1"/>
  <c r="G75" i="1" s="1"/>
  <c r="G25" i="1"/>
  <c r="G28" i="1" s="1"/>
  <c r="G23" i="1"/>
  <c r="G32" i="1" s="1"/>
  <c r="G8" i="1"/>
  <c r="G17" i="1" s="1"/>
  <c r="G18" i="1" s="1"/>
  <c r="G6" i="1"/>
  <c r="G7" i="1" s="1"/>
  <c r="G9" i="1" s="1"/>
  <c r="G5" i="1"/>
  <c r="G55" i="1" l="1"/>
  <c r="G68" i="1"/>
  <c r="G69" i="1"/>
  <c r="G48" i="1"/>
  <c r="G52" i="1"/>
  <c r="G27" i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26" i="1"/>
  <c r="G54" i="1"/>
  <c r="G16" i="1"/>
  <c r="G13" i="1"/>
  <c r="G14" i="1"/>
  <c r="G15" i="1"/>
  <c r="G11" i="1"/>
  <c r="G12" i="1"/>
  <c r="G10" i="1"/>
  <c r="G19" i="1" s="1"/>
  <c r="G49" i="1" l="1"/>
  <c r="G51" i="1"/>
  <c r="G31" i="1"/>
  <c r="G29" i="1"/>
  <c r="G30" i="1"/>
  <c r="G21" i="1"/>
  <c r="G20" i="1"/>
</calcChain>
</file>

<file path=xl/sharedStrings.xml><?xml version="1.0" encoding="utf-8"?>
<sst xmlns="http://schemas.openxmlformats.org/spreadsheetml/2006/main" count="415" uniqueCount="210">
  <si>
    <t>Region 1</t>
  </si>
  <si>
    <t>Region 2</t>
  </si>
  <si>
    <t>Region 3</t>
  </si>
  <si>
    <t>Region 4</t>
  </si>
  <si>
    <t>Region 5</t>
  </si>
  <si>
    <t>Region 6</t>
  </si>
  <si>
    <t>Region 7</t>
  </si>
  <si>
    <t>Region 8</t>
  </si>
  <si>
    <t>Region 9</t>
  </si>
  <si>
    <t>RWQCB</t>
  </si>
  <si>
    <t>Central Landfill</t>
  </si>
  <si>
    <t>Sonoma</t>
  </si>
  <si>
    <t>Republic Services</t>
  </si>
  <si>
    <t>Potrero Hills Landfill</t>
  </si>
  <si>
    <t>Solano</t>
  </si>
  <si>
    <t>Potrero Hills Landfill, Inc.</t>
  </si>
  <si>
    <t>Redwood Landfill</t>
  </si>
  <si>
    <t>Marin</t>
  </si>
  <si>
    <t>Waste Management, Inc.</t>
  </si>
  <si>
    <t>Clover Flat Landfill</t>
  </si>
  <si>
    <t>Napa</t>
  </si>
  <si>
    <t>Clover Flat Disposal Services, Inc.</t>
  </si>
  <si>
    <t>Keller Canyon Landfill</t>
  </si>
  <si>
    <t>Contra Costa</t>
  </si>
  <si>
    <t>Allied Waste Industries</t>
  </si>
  <si>
    <t>Vasco Road Landfill</t>
  </si>
  <si>
    <t>Alameda</t>
  </si>
  <si>
    <t>BFI Waste Systems</t>
  </si>
  <si>
    <t>Newby Island Landfill</t>
  </si>
  <si>
    <t>Santa Clara</t>
  </si>
  <si>
    <t>Kirby Canyon Landfill</t>
  </si>
  <si>
    <t>Guadalupe Landfill</t>
  </si>
  <si>
    <t>Waste Management, Inc</t>
  </si>
  <si>
    <t>Ox Mountain Landfill</t>
  </si>
  <si>
    <t>San Mateo</t>
  </si>
  <si>
    <t>Republic Services, Inc.</t>
  </si>
  <si>
    <t>Tajiguas Class Ill  Landfill</t>
  </si>
  <si>
    <t>Santa Barbara</t>
  </si>
  <si>
    <t>County of Santa Barbara</t>
  </si>
  <si>
    <t>Santa Maria Regional Landfill</t>
  </si>
  <si>
    <t>City of Santa Maria</t>
  </si>
  <si>
    <t>Santa Maria Integrated Waste Management, Los Flores Class 111 Landfill</t>
  </si>
  <si>
    <t>Cold Canyon Class 111 Landfill</t>
  </si>
  <si>
    <t>San Luis Obispo</t>
  </si>
  <si>
    <t>Waste Connections, Inc.</t>
  </si>
  <si>
    <t>Chicago Grade Class Ill Landfill</t>
  </si>
  <si>
    <t>Chicago Grade Landfill and Recycling, LLC</t>
  </si>
  <si>
    <t>Paso Robles Class 111 Landfill</t>
  </si>
  <si>
    <t>City of Paso Robles</t>
  </si>
  <si>
    <t>Camp Roberts Class Ill Landfill</t>
  </si>
  <si>
    <t>California Army National Guard</t>
  </si>
  <si>
    <t>Johnson Canyon Road Class 111 Landfill</t>
  </si>
  <si>
    <t>Monterey</t>
  </si>
  <si>
    <t>Salinas Valley Solid Waste Authority</t>
  </si>
  <si>
    <t>Monterey Peninsula Class Ill  Landfill</t>
  </si>
  <si>
    <t>Monterey Regional Waste Management District</t>
  </si>
  <si>
    <t>Buena Vista Class Ill Landfill</t>
  </si>
  <si>
    <t>Santa Cruz</t>
  </si>
  <si>
    <t>County of Santa Cruz</t>
  </si>
  <si>
    <t>City of Watsonville Class 111 Landfill</t>
  </si>
  <si>
    <t>City of Watsonville</t>
  </si>
  <si>
    <t>Santa Cruz Resource Recovery Facility</t>
  </si>
  <si>
    <t>City of Santa Cruz</t>
  </si>
  <si>
    <t>John Smith Road Class Ill Landfill</t>
  </si>
  <si>
    <t>San Benito</t>
  </si>
  <si>
    <t>County of San Benito Integrated Waste Management Department</t>
  </si>
  <si>
    <t>Calabasas Landfill</t>
  </si>
  <si>
    <t>Los Angeles</t>
  </si>
  <si>
    <t>County Sanitation Districts of Los Angeles County</t>
  </si>
  <si>
    <t>Chiquita Canyon Landfill</t>
  </si>
  <si>
    <t>Chiquita Canyon, LLC</t>
  </si>
  <si>
    <t>Savage Canyon Landfill</t>
  </si>
  <si>
    <t>City of Whittier</t>
  </si>
  <si>
    <t>Simi Valley Landfill</t>
  </si>
  <si>
    <t>Ventura</t>
  </si>
  <si>
    <t>Waste Management of CA, Inc.</t>
  </si>
  <si>
    <t>Burbank Landfill</t>
  </si>
  <si>
    <t>City of Burbank</t>
  </si>
  <si>
    <t>Sunshine Canyon Landfill</t>
  </si>
  <si>
    <t>Toland Road Landfill</t>
  </si>
  <si>
    <t>Ventura Regional Sanitation District</t>
  </si>
  <si>
    <t>Altamont Sanitary Landfill</t>
  </si>
  <si>
    <t>Waste Management of Alameda County</t>
  </si>
  <si>
    <t>Neal Road Landfill</t>
  </si>
  <si>
    <t>Butte</t>
  </si>
  <si>
    <t>Butte County Public Works, Waste Management Division</t>
  </si>
  <si>
    <t>Rock Creek Landfill</t>
  </si>
  <si>
    <t>Calaveras</t>
  </si>
  <si>
    <t>Calaveras County</t>
  </si>
  <si>
    <t>American Avenue Landfill</t>
  </si>
  <si>
    <t>Fresno</t>
  </si>
  <si>
    <t>County of Fresno</t>
  </si>
  <si>
    <t>Bakersfield Metro Landfill</t>
  </si>
  <si>
    <t>Kern</t>
  </si>
  <si>
    <t>County of Kern</t>
  </si>
  <si>
    <t>Clean Harbors Buttonwillow Facility</t>
  </si>
  <si>
    <t>Clean Harbors Buttonwillow Inc.</t>
  </si>
  <si>
    <t>Shafter-Wasco Landfill</t>
  </si>
  <si>
    <t>Taft Sanitary Landfill</t>
  </si>
  <si>
    <t>Waste Management McKittrick Facility</t>
  </si>
  <si>
    <t>Waste Management</t>
  </si>
  <si>
    <t>Avenal Landfill</t>
  </si>
  <si>
    <t>Kings</t>
  </si>
  <si>
    <t>City of Avenal</t>
  </si>
  <si>
    <r>
      <rPr>
        <sz val="12"/>
        <rFont val="Arial"/>
        <family val="2"/>
      </rPr>
      <t>Chem Waste Management
-  Kettleman</t>
    </r>
  </si>
  <si>
    <t>Chemical Waste Management</t>
  </si>
  <si>
    <t>East Lake Landfill</t>
  </si>
  <si>
    <t>Lake</t>
  </si>
  <si>
    <t>Lake County Public Works Services Department</t>
  </si>
  <si>
    <t>Fairmead Landfill</t>
  </si>
  <si>
    <t>Madera</t>
  </si>
  <si>
    <t>County of Madera</t>
  </si>
  <si>
    <t>Billy Wright Landfill</t>
  </si>
  <si>
    <t>Merced</t>
  </si>
  <si>
    <t>County of Merced</t>
  </si>
  <si>
    <t>Highway 59 Landfill</t>
  </si>
  <si>
    <t>Western Regional Landfill</t>
  </si>
  <si>
    <t>Placer</t>
  </si>
  <si>
    <t>Western Placer Waste Management Authority</t>
  </si>
  <si>
    <t>Kiefer Landfill</t>
  </si>
  <si>
    <t>Sacramento</t>
  </si>
  <si>
    <t>County of Sacramento, Department of Waste Management and Recycling</t>
  </si>
  <si>
    <t>Foothill Sanitary Landfill</t>
  </si>
  <si>
    <t>San Joaquin</t>
  </si>
  <si>
    <t>San Joaquin County Department of Public Works</t>
  </si>
  <si>
    <t>Forward, Inc</t>
  </si>
  <si>
    <t>North County Landfill</t>
  </si>
  <si>
    <t>Anderson Solid Waste Inc.</t>
  </si>
  <si>
    <t>Shasta</t>
  </si>
  <si>
    <t>Anderson Landfill Inc.</t>
  </si>
  <si>
    <t>West Central Landfill</t>
  </si>
  <si>
    <t>Shasta County Department of Public Works</t>
  </si>
  <si>
    <t>Hay Road Landfill</t>
  </si>
  <si>
    <t>Recology Hay Road</t>
  </si>
  <si>
    <t>Fink Road Landfill (LF-2)</t>
  </si>
  <si>
    <t>Stanislaus</t>
  </si>
  <si>
    <t>Stanislaus County Department of Environmental Resources</t>
  </si>
  <si>
    <t>Fink Road Landfill (LF-3)</t>
  </si>
  <si>
    <t>Red Bluff Landfill</t>
  </si>
  <si>
    <t>Tehama</t>
  </si>
  <si>
    <t>Visalia Landfill</t>
  </si>
  <si>
    <t>Tulare</t>
  </si>
  <si>
    <t>Tulare County Solid Waste Management</t>
  </si>
  <si>
    <t>Yolo</t>
  </si>
  <si>
    <t>Yolo County Integrated Waste Management Division</t>
  </si>
  <si>
    <t>Ostrom Road Landfill</t>
  </si>
  <si>
    <t>Yuba</t>
  </si>
  <si>
    <t>Recology Ostrom Road</t>
  </si>
  <si>
    <t>Antelope Valley Public Landfill</t>
  </si>
  <si>
    <t>Lancaster Landfill</t>
  </si>
  <si>
    <t>Barstow Landfill</t>
  </si>
  <si>
    <t>San Bernardino</t>
  </si>
  <si>
    <r>
      <rPr>
        <sz val="12"/>
        <rFont val="Arial"/>
        <family val="2"/>
      </rPr>
      <t>San Bernardino County Department of Public Works,
Solid Waste Management Division</t>
    </r>
  </si>
  <si>
    <t>Fort Irwin Landfill</t>
  </si>
  <si>
    <t>U.S. Army -Training Center</t>
  </si>
  <si>
    <t>Victorville Landfill</t>
  </si>
  <si>
    <t>Allied Imperial Landfill</t>
  </si>
  <si>
    <t>Imperial</t>
  </si>
  <si>
    <t>Imperial Landfill, Inc.</t>
  </si>
  <si>
    <t>Landers Landfill</t>
  </si>
  <si>
    <t>County of San Bernardino, Solid Waste Management Division</t>
  </si>
  <si>
    <t>Frank R. Bowerman Landfill</t>
  </si>
  <si>
    <t>Orange</t>
  </si>
  <si>
    <t>Orange County Waste and Recycling</t>
  </si>
  <si>
    <t>Badlands Landfill</t>
  </si>
  <si>
    <t>Riverside</t>
  </si>
  <si>
    <r>
      <rPr>
        <sz val="12"/>
        <rFont val="Arial"/>
        <family val="2"/>
      </rPr>
      <t>Riverside County
Department of Waste Resources</t>
    </r>
  </si>
  <si>
    <t>Lamb Canyon Landfill</t>
  </si>
  <si>
    <t>El Sobrante Landfill</t>
  </si>
  <si>
    <t>Mid-Valley Landfill</t>
  </si>
  <si>
    <t>San Timoteo Landfill</t>
  </si>
  <si>
    <t>California Street Landfill</t>
  </si>
  <si>
    <t>City of Redlands</t>
  </si>
  <si>
    <t>North Chollas Burnsite</t>
  </si>
  <si>
    <t>San Diego</t>
  </si>
  <si>
    <t>City of San Diego, Environmental Protection, Environmental Services</t>
  </si>
  <si>
    <t>Sycamore Landfill</t>
  </si>
  <si>
    <t>Prima Deshecha Materials Recovery Facility</t>
  </si>
  <si>
    <t>Santa Ana</t>
  </si>
  <si>
    <t>Orange County Waste &amp; Recycling</t>
  </si>
  <si>
    <t>Las Pulgas Landfill</t>
  </si>
  <si>
    <t>US Marine Corps-Camp Pendleton</t>
  </si>
  <si>
    <t>Priority</t>
  </si>
  <si>
    <t>Landfill</t>
  </si>
  <si>
    <t>County</t>
  </si>
  <si>
    <t>Discharger(s)</t>
  </si>
  <si>
    <t>FIRST</t>
  </si>
  <si>
    <t>Del Norte</t>
  </si>
  <si>
    <t>Mariposa</t>
  </si>
  <si>
    <t>Trinity</t>
  </si>
  <si>
    <t>Region 1 / 5</t>
  </si>
  <si>
    <t>Nevada</t>
  </si>
  <si>
    <t>Lassen</t>
  </si>
  <si>
    <t>Plumas</t>
  </si>
  <si>
    <t>Region 5 / 6</t>
  </si>
  <si>
    <t>Mendocino</t>
  </si>
  <si>
    <t>&lt;NONE&gt;</t>
  </si>
  <si>
    <t>Humboldt</t>
  </si>
  <si>
    <t>Siskiyou</t>
  </si>
  <si>
    <t>East Lake Landfill, Anderson Solid Waste Inc., West Central Landfill</t>
  </si>
  <si>
    <t>American Avenue Landfill; Fairmead Landfill; Fink Road Landfill (LF-2); Fink Road Landfill (LF-3); Rock Creek Landfill</t>
  </si>
  <si>
    <t>Western Regional Landfill; Ostrom Road Landfill; Neal Road Landfill; Kiefer Landfill;</t>
  </si>
  <si>
    <t>Western Regional Landfill; Ostrom Road Landfill; Neal Road Landfill; Anderson Solid Waste Inc.; West Central Landfill</t>
  </si>
  <si>
    <t>East Lake Landfill, Redwood Landfill, Central Landfill, Anderson Solid Waste Inc., West Central Landfill</t>
  </si>
  <si>
    <t>Anderson Solid Waste Inc., West Central Landfill</t>
  </si>
  <si>
    <t>SECOND</t>
  </si>
  <si>
    <t>Ostrom Road Landfill; Anderson Landfill Inc.; West Central Landfill</t>
  </si>
  <si>
    <t>Potential Alternatives</t>
  </si>
  <si>
    <t>Aug/Sept 2021 Wildfire Landfills by County</t>
  </si>
  <si>
    <t>(Landfills that can Accept Disaster-Related Waste)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</si>
</sst>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Times New Roman"/>
      <charset val="204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9"/>
  <sheetViews>
    <sheetView tabSelected="1" view="pageBreakPreview" zoomScaleNormal="100" zoomScaleSheetLayoutView="100" workbookViewId="0">
      <pane xSplit="3" ySplit="3" topLeftCell="D4" activePane="bottomRight" state="frozen"/>
      <selection pane="topRight" activeCell="B1" sqref="B1"/>
      <selection pane="bottomLeft" activeCell="A2" sqref="A2"/>
      <selection pane="bottomRight" activeCell="J7" sqref="J7"/>
    </sheetView>
  </sheetViews>
  <sheetFormatPr defaultRowHeight="44.25" customHeight="1" x14ac:dyDescent="0.2"/>
  <cols>
    <col min="1" max="1" width="4.5" style="5" bestFit="1" customWidth="1"/>
    <col min="2" max="2" width="16.6640625" style="5" customWidth="1"/>
    <col min="3" max="3" width="20.83203125" style="5" customWidth="1"/>
    <col min="4" max="4" width="41.5" style="5" customWidth="1"/>
    <col min="5" max="5" width="14.6640625" style="5" bestFit="1" customWidth="1"/>
    <col min="6" max="6" width="62.83203125" style="5" customWidth="1"/>
    <col min="7" max="7" width="82" style="10" bestFit="1" customWidth="1"/>
    <col min="8" max="16384" width="9.33203125" style="5"/>
  </cols>
  <sheetData>
    <row r="1" spans="1:7" ht="44.25" customHeight="1" x14ac:dyDescent="0.2">
      <c r="D1" s="5" t="s">
        <v>208</v>
      </c>
    </row>
    <row r="2" spans="1:7" ht="44.25" customHeight="1" x14ac:dyDescent="0.2">
      <c r="D2" s="5" t="s">
        <v>209</v>
      </c>
    </row>
    <row r="3" spans="1:7" s="1" customFormat="1" ht="44.25" customHeight="1" x14ac:dyDescent="0.2">
      <c r="A3" s="7"/>
      <c r="B3" s="7" t="s">
        <v>182</v>
      </c>
      <c r="C3" s="2" t="s">
        <v>184</v>
      </c>
      <c r="D3" s="2" t="s">
        <v>183</v>
      </c>
      <c r="E3" s="2" t="s">
        <v>9</v>
      </c>
      <c r="F3" s="2" t="s">
        <v>185</v>
      </c>
      <c r="G3" s="9" t="s">
        <v>207</v>
      </c>
    </row>
    <row r="4" spans="1:7" ht="44.25" customHeight="1" x14ac:dyDescent="0.2">
      <c r="A4" s="8">
        <v>1</v>
      </c>
      <c r="B4" s="3" t="s">
        <v>186</v>
      </c>
      <c r="C4" s="4" t="s">
        <v>84</v>
      </c>
      <c r="D4" s="4" t="s">
        <v>83</v>
      </c>
      <c r="E4" s="3" t="s">
        <v>4</v>
      </c>
      <c r="F4" s="4" t="s">
        <v>85</v>
      </c>
      <c r="G4" s="6" t="s">
        <v>206</v>
      </c>
    </row>
    <row r="5" spans="1:7" ht="44.25" customHeight="1" x14ac:dyDescent="0.2">
      <c r="A5" s="8">
        <v>2</v>
      </c>
      <c r="B5" s="3" t="s">
        <v>186</v>
      </c>
      <c r="C5" s="4" t="s">
        <v>107</v>
      </c>
      <c r="D5" s="4" t="s">
        <v>106</v>
      </c>
      <c r="E5" s="3" t="s">
        <v>4</v>
      </c>
      <c r="F5" s="4" t="s">
        <v>108</v>
      </c>
      <c r="G5" s="6" t="str">
        <f>CONCATENATE(D8,D16,D17,D18,D55,D67,D75,D85,D86)</f>
        <v>Clover Flat LandfillPotrero Hills LandfillHay Road LandfillCentral LandfillCentral LandfillRedwood LandfillKiefer LandfillAnderson Solid Waste Inc.West Central Landfill</v>
      </c>
    </row>
    <row r="6" spans="1:7" ht="44.25" customHeight="1" x14ac:dyDescent="0.2">
      <c r="A6" s="8">
        <v>3</v>
      </c>
      <c r="B6" s="3" t="s">
        <v>186</v>
      </c>
      <c r="C6" s="4" t="s">
        <v>52</v>
      </c>
      <c r="D6" s="4" t="s">
        <v>51</v>
      </c>
      <c r="E6" s="3" t="s">
        <v>2</v>
      </c>
      <c r="F6" s="4" t="s">
        <v>53</v>
      </c>
      <c r="G6" s="6" t="str">
        <f>CONCATENATE(D9,D10,D11,D12,D13,D14,D15,D47,D48,D49,D76)</f>
        <v>Ox Mountain LandfillNewby Island LandfillKirby Canyon LandfillGuadalupe LandfillBuena Vista Class Ill LandfillCity of Watsonville Class 111 LandfillSanta Cruz Resource Recovery FacilityFoothill Sanitary LandfillForward, IncNorth County LandfillJohn Smith Road Class Ill Landfill</v>
      </c>
    </row>
    <row r="7" spans="1:7" ht="44.25" customHeight="1" x14ac:dyDescent="0.2">
      <c r="A7" s="8">
        <v>4</v>
      </c>
      <c r="B7" s="3" t="s">
        <v>186</v>
      </c>
      <c r="C7" s="4" t="s">
        <v>52</v>
      </c>
      <c r="D7" s="4" t="s">
        <v>54</v>
      </c>
      <c r="E7" s="3" t="s">
        <v>2</v>
      </c>
      <c r="F7" s="4" t="s">
        <v>55</v>
      </c>
      <c r="G7" s="6" t="str">
        <f>G6</f>
        <v>Ox Mountain LandfillNewby Island LandfillKirby Canyon LandfillGuadalupe LandfillBuena Vista Class Ill LandfillCity of Watsonville Class 111 LandfillSanta Cruz Resource Recovery FacilityFoothill Sanitary LandfillForward, IncNorth County LandfillJohn Smith Road Class Ill Landfill</v>
      </c>
    </row>
    <row r="8" spans="1:7" ht="44.25" customHeight="1" x14ac:dyDescent="0.2">
      <c r="A8" s="8">
        <v>5</v>
      </c>
      <c r="B8" s="3" t="s">
        <v>186</v>
      </c>
      <c r="C8" s="4" t="s">
        <v>20</v>
      </c>
      <c r="D8" s="4" t="s">
        <v>19</v>
      </c>
      <c r="E8" s="3" t="s">
        <v>1</v>
      </c>
      <c r="F8" s="4" t="s">
        <v>21</v>
      </c>
      <c r="G8" s="6" t="str">
        <f>CONCATENATE(D16,D17,D18,D55,D67)</f>
        <v>Potrero Hills LandfillHay Road LandfillCentral LandfillCentral LandfillRedwood Landfill</v>
      </c>
    </row>
    <row r="9" spans="1:7" ht="44.25" customHeight="1" x14ac:dyDescent="0.2">
      <c r="A9" s="8">
        <v>6</v>
      </c>
      <c r="B9" s="3" t="s">
        <v>186</v>
      </c>
      <c r="C9" s="4" t="s">
        <v>34</v>
      </c>
      <c r="D9" s="4" t="s">
        <v>33</v>
      </c>
      <c r="E9" s="3" t="s">
        <v>1</v>
      </c>
      <c r="F9" s="4" t="s">
        <v>35</v>
      </c>
      <c r="G9" s="6" t="str">
        <f>G7</f>
        <v>Ox Mountain LandfillNewby Island LandfillKirby Canyon LandfillGuadalupe LandfillBuena Vista Class Ill LandfillCity of Watsonville Class 111 LandfillSanta Cruz Resource Recovery FacilityFoothill Sanitary LandfillForward, IncNorth County LandfillJohn Smith Road Class Ill Landfill</v>
      </c>
    </row>
    <row r="10" spans="1:7" ht="44.25" customHeight="1" x14ac:dyDescent="0.2">
      <c r="A10" s="8">
        <v>7</v>
      </c>
      <c r="B10" s="3" t="s">
        <v>186</v>
      </c>
      <c r="C10" s="4" t="s">
        <v>29</v>
      </c>
      <c r="D10" s="4" t="s">
        <v>28</v>
      </c>
      <c r="E10" s="3" t="s">
        <v>1</v>
      </c>
      <c r="F10" s="4" t="s">
        <v>24</v>
      </c>
      <c r="G10" s="6" t="str">
        <f>G6</f>
        <v>Ox Mountain LandfillNewby Island LandfillKirby Canyon LandfillGuadalupe LandfillBuena Vista Class Ill LandfillCity of Watsonville Class 111 LandfillSanta Cruz Resource Recovery FacilityFoothill Sanitary LandfillForward, IncNorth County LandfillJohn Smith Road Class Ill Landfill</v>
      </c>
    </row>
    <row r="11" spans="1:7" ht="44.25" customHeight="1" x14ac:dyDescent="0.2">
      <c r="A11" s="8">
        <v>8</v>
      </c>
      <c r="B11" s="3" t="s">
        <v>186</v>
      </c>
      <c r="C11" s="4" t="s">
        <v>29</v>
      </c>
      <c r="D11" s="4" t="s">
        <v>30</v>
      </c>
      <c r="E11" s="3" t="s">
        <v>1</v>
      </c>
      <c r="F11" s="4" t="s">
        <v>18</v>
      </c>
      <c r="G11" s="6" t="str">
        <f>G6</f>
        <v>Ox Mountain LandfillNewby Island LandfillKirby Canyon LandfillGuadalupe LandfillBuena Vista Class Ill LandfillCity of Watsonville Class 111 LandfillSanta Cruz Resource Recovery FacilityFoothill Sanitary LandfillForward, IncNorth County LandfillJohn Smith Road Class Ill Landfill</v>
      </c>
    </row>
    <row r="12" spans="1:7" ht="44.25" customHeight="1" x14ac:dyDescent="0.2">
      <c r="A12" s="8">
        <v>9</v>
      </c>
      <c r="B12" s="3" t="s">
        <v>186</v>
      </c>
      <c r="C12" s="4" t="s">
        <v>29</v>
      </c>
      <c r="D12" s="4" t="s">
        <v>31</v>
      </c>
      <c r="E12" s="3" t="s">
        <v>1</v>
      </c>
      <c r="F12" s="4" t="s">
        <v>32</v>
      </c>
      <c r="G12" s="6" t="str">
        <f>G6</f>
        <v>Ox Mountain LandfillNewby Island LandfillKirby Canyon LandfillGuadalupe LandfillBuena Vista Class Ill LandfillCity of Watsonville Class 111 LandfillSanta Cruz Resource Recovery FacilityFoothill Sanitary LandfillForward, IncNorth County LandfillJohn Smith Road Class Ill Landfill</v>
      </c>
    </row>
    <row r="13" spans="1:7" ht="44.25" customHeight="1" x14ac:dyDescent="0.2">
      <c r="A13" s="8">
        <v>10</v>
      </c>
      <c r="B13" s="3" t="s">
        <v>186</v>
      </c>
      <c r="C13" s="4" t="s">
        <v>57</v>
      </c>
      <c r="D13" s="4" t="s">
        <v>56</v>
      </c>
      <c r="E13" s="3" t="s">
        <v>2</v>
      </c>
      <c r="F13" s="4" t="s">
        <v>58</v>
      </c>
      <c r="G13" s="6" t="str">
        <f>G6</f>
        <v>Ox Mountain LandfillNewby Island LandfillKirby Canyon LandfillGuadalupe LandfillBuena Vista Class Ill LandfillCity of Watsonville Class 111 LandfillSanta Cruz Resource Recovery FacilityFoothill Sanitary LandfillForward, IncNorth County LandfillJohn Smith Road Class Ill Landfill</v>
      </c>
    </row>
    <row r="14" spans="1:7" ht="44.25" customHeight="1" x14ac:dyDescent="0.2">
      <c r="A14" s="8">
        <v>11</v>
      </c>
      <c r="B14" s="3" t="s">
        <v>186</v>
      </c>
      <c r="C14" s="4" t="s">
        <v>57</v>
      </c>
      <c r="D14" s="4" t="s">
        <v>59</v>
      </c>
      <c r="E14" s="3" t="s">
        <v>2</v>
      </c>
      <c r="F14" s="4" t="s">
        <v>60</v>
      </c>
      <c r="G14" s="6" t="str">
        <f>G6</f>
        <v>Ox Mountain LandfillNewby Island LandfillKirby Canyon LandfillGuadalupe LandfillBuena Vista Class Ill LandfillCity of Watsonville Class 111 LandfillSanta Cruz Resource Recovery FacilityFoothill Sanitary LandfillForward, IncNorth County LandfillJohn Smith Road Class Ill Landfill</v>
      </c>
    </row>
    <row r="15" spans="1:7" ht="44.25" customHeight="1" x14ac:dyDescent="0.2">
      <c r="A15" s="8">
        <v>12</v>
      </c>
      <c r="B15" s="3" t="s">
        <v>186</v>
      </c>
      <c r="C15" s="4" t="s">
        <v>57</v>
      </c>
      <c r="D15" s="4" t="s">
        <v>61</v>
      </c>
      <c r="E15" s="3" t="s">
        <v>2</v>
      </c>
      <c r="F15" s="4" t="s">
        <v>62</v>
      </c>
      <c r="G15" s="6" t="str">
        <f>G6</f>
        <v>Ox Mountain LandfillNewby Island LandfillKirby Canyon LandfillGuadalupe LandfillBuena Vista Class Ill LandfillCity of Watsonville Class 111 LandfillSanta Cruz Resource Recovery FacilityFoothill Sanitary LandfillForward, IncNorth County LandfillJohn Smith Road Class Ill Landfill</v>
      </c>
    </row>
    <row r="16" spans="1:7" ht="44.25" customHeight="1" x14ac:dyDescent="0.2">
      <c r="A16" s="8">
        <v>13</v>
      </c>
      <c r="B16" s="3" t="s">
        <v>186</v>
      </c>
      <c r="C16" s="4" t="s">
        <v>14</v>
      </c>
      <c r="D16" s="4" t="s">
        <v>13</v>
      </c>
      <c r="E16" s="3" t="s">
        <v>1</v>
      </c>
      <c r="F16" s="4" t="s">
        <v>15</v>
      </c>
      <c r="G16" s="6" t="str">
        <f>G8</f>
        <v>Potrero Hills LandfillHay Road LandfillCentral LandfillCentral LandfillRedwood Landfill</v>
      </c>
    </row>
    <row r="17" spans="1:7" ht="44.25" customHeight="1" x14ac:dyDescent="0.2">
      <c r="A17" s="8">
        <v>14</v>
      </c>
      <c r="B17" s="3" t="s">
        <v>186</v>
      </c>
      <c r="C17" s="4" t="s">
        <v>14</v>
      </c>
      <c r="D17" s="4" t="s">
        <v>132</v>
      </c>
      <c r="E17" s="3" t="s">
        <v>4</v>
      </c>
      <c r="F17" s="4" t="s">
        <v>133</v>
      </c>
      <c r="G17" s="6" t="str">
        <f>G8</f>
        <v>Potrero Hills LandfillHay Road LandfillCentral LandfillCentral LandfillRedwood Landfill</v>
      </c>
    </row>
    <row r="18" spans="1:7" ht="44.25" customHeight="1" x14ac:dyDescent="0.2">
      <c r="A18" s="8">
        <v>15</v>
      </c>
      <c r="B18" s="3" t="s">
        <v>186</v>
      </c>
      <c r="C18" s="4" t="s">
        <v>11</v>
      </c>
      <c r="D18" s="4" t="s">
        <v>10</v>
      </c>
      <c r="E18" s="3" t="s">
        <v>0</v>
      </c>
      <c r="F18" s="4" t="s">
        <v>12</v>
      </c>
      <c r="G18" s="6" t="str">
        <f>G17</f>
        <v>Potrero Hills LandfillHay Road LandfillCentral LandfillCentral LandfillRedwood Landfill</v>
      </c>
    </row>
    <row r="19" spans="1:7" ht="44.25" customHeight="1" x14ac:dyDescent="0.2">
      <c r="A19" s="8">
        <v>16</v>
      </c>
      <c r="B19" s="3" t="s">
        <v>205</v>
      </c>
      <c r="C19" s="4" t="s">
        <v>26</v>
      </c>
      <c r="D19" s="4" t="s">
        <v>25</v>
      </c>
      <c r="E19" s="3" t="s">
        <v>1</v>
      </c>
      <c r="F19" s="4" t="s">
        <v>27</v>
      </c>
      <c r="G19" s="6" t="str">
        <f>G10</f>
        <v>Ox Mountain LandfillNewby Island LandfillKirby Canyon LandfillGuadalupe LandfillBuena Vista Class Ill LandfillCity of Watsonville Class 111 LandfillSanta Cruz Resource Recovery FacilityFoothill Sanitary LandfillForward, IncNorth County LandfillJohn Smith Road Class Ill Landfill</v>
      </c>
    </row>
    <row r="20" spans="1:7" ht="44.25" customHeight="1" x14ac:dyDescent="0.2">
      <c r="A20" s="8">
        <v>17</v>
      </c>
      <c r="B20" s="3" t="s">
        <v>205</v>
      </c>
      <c r="C20" s="4" t="s">
        <v>26</v>
      </c>
      <c r="D20" s="4" t="s">
        <v>81</v>
      </c>
      <c r="E20" s="3" t="s">
        <v>4</v>
      </c>
      <c r="F20" s="4" t="s">
        <v>82</v>
      </c>
      <c r="G20" s="6" t="str">
        <f>G19</f>
        <v>Ox Mountain LandfillNewby Island LandfillKirby Canyon LandfillGuadalupe LandfillBuena Vista Class Ill LandfillCity of Watsonville Class 111 LandfillSanta Cruz Resource Recovery FacilityFoothill Sanitary LandfillForward, IncNorth County LandfillJohn Smith Road Class Ill Landfill</v>
      </c>
    </row>
    <row r="21" spans="1:7" ht="44.25" customHeight="1" x14ac:dyDescent="0.2">
      <c r="A21" s="8">
        <v>18</v>
      </c>
      <c r="B21" s="3" t="s">
        <v>205</v>
      </c>
      <c r="C21" s="4" t="s">
        <v>23</v>
      </c>
      <c r="D21" s="4" t="s">
        <v>22</v>
      </c>
      <c r="E21" s="3" t="s">
        <v>1</v>
      </c>
      <c r="F21" s="4" t="s">
        <v>24</v>
      </c>
      <c r="G21" s="6" t="str">
        <f>G19</f>
        <v>Ox Mountain LandfillNewby Island LandfillKirby Canyon LandfillGuadalupe LandfillBuena Vista Class Ill LandfillCity of Watsonville Class 111 LandfillSanta Cruz Resource Recovery FacilityFoothill Sanitary LandfillForward, IncNorth County LandfillJohn Smith Road Class Ill Landfill</v>
      </c>
    </row>
    <row r="22" spans="1:7" ht="44.25" customHeight="1" x14ac:dyDescent="0.2">
      <c r="A22" s="8">
        <v>19</v>
      </c>
      <c r="B22" s="3" t="s">
        <v>205</v>
      </c>
      <c r="C22" s="3" t="s">
        <v>187</v>
      </c>
      <c r="D22" s="3" t="s">
        <v>196</v>
      </c>
      <c r="E22" s="3" t="s">
        <v>0</v>
      </c>
      <c r="F22" s="3" t="s">
        <v>196</v>
      </c>
      <c r="G22" s="6" t="s">
        <v>199</v>
      </c>
    </row>
    <row r="23" spans="1:7" ht="44.25" customHeight="1" x14ac:dyDescent="0.2">
      <c r="A23" s="8">
        <v>20</v>
      </c>
      <c r="B23" s="3" t="s">
        <v>205</v>
      </c>
      <c r="C23" s="4" t="s">
        <v>90</v>
      </c>
      <c r="D23" s="4" t="s">
        <v>89</v>
      </c>
      <c r="E23" s="3" t="s">
        <v>4</v>
      </c>
      <c r="F23" s="4" t="s">
        <v>91</v>
      </c>
      <c r="G23" s="6" t="str">
        <f>CONCATENATE(D32,D54,D60,D61,D62,D63,D64,D65,D66)</f>
        <v>Fairmead LandfillVisalia LandfillBakersfield Metro LandfillClean Harbors Buttonwillow FacilityShafter-Wasco LandfillTaft Sanitary LandfillWaste Management McKittrick FacilityAvenal LandfillChem Waste Management
-  Kettleman</v>
      </c>
    </row>
    <row r="24" spans="1:7" ht="44.25" customHeight="1" x14ac:dyDescent="0.2">
      <c r="A24" s="8">
        <v>21</v>
      </c>
      <c r="B24" s="3" t="s">
        <v>205</v>
      </c>
      <c r="C24" s="3" t="s">
        <v>192</v>
      </c>
      <c r="D24" s="3" t="s">
        <v>196</v>
      </c>
      <c r="E24" s="3" t="s">
        <v>194</v>
      </c>
      <c r="F24" s="3" t="s">
        <v>196</v>
      </c>
      <c r="G24" s="6" t="s">
        <v>202</v>
      </c>
    </row>
    <row r="25" spans="1:7" ht="44.25" customHeight="1" x14ac:dyDescent="0.2">
      <c r="A25" s="8">
        <v>22</v>
      </c>
      <c r="B25" s="3" t="s">
        <v>205</v>
      </c>
      <c r="C25" s="4" t="s">
        <v>67</v>
      </c>
      <c r="D25" s="4" t="s">
        <v>66</v>
      </c>
      <c r="E25" s="3" t="s">
        <v>3</v>
      </c>
      <c r="F25" s="4" t="s">
        <v>68</v>
      </c>
      <c r="G25" s="6" t="str">
        <f>CONCATENATE(D25,D26,D27,D28,D29,D30,D31,D32,D37,D38,D39,D40,D41,D42,D43,D44,D45,D59,D60,D61,D62,D63,D64,D65,D66)</f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26" spans="1:7" ht="44.25" customHeight="1" x14ac:dyDescent="0.2">
      <c r="A26" s="8">
        <v>23</v>
      </c>
      <c r="B26" s="3" t="s">
        <v>205</v>
      </c>
      <c r="C26" s="4" t="s">
        <v>67</v>
      </c>
      <c r="D26" s="4" t="s">
        <v>69</v>
      </c>
      <c r="E26" s="3" t="s">
        <v>3</v>
      </c>
      <c r="F26" s="4" t="s">
        <v>70</v>
      </c>
      <c r="G26" s="6" t="str">
        <f>G25</f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27" spans="1:7" ht="44.25" customHeight="1" x14ac:dyDescent="0.2">
      <c r="A27" s="8">
        <v>24</v>
      </c>
      <c r="B27" s="3" t="s">
        <v>205</v>
      </c>
      <c r="C27" s="4" t="s">
        <v>67</v>
      </c>
      <c r="D27" s="4" t="s">
        <v>71</v>
      </c>
      <c r="E27" s="3" t="s">
        <v>3</v>
      </c>
      <c r="F27" s="4" t="s">
        <v>72</v>
      </c>
      <c r="G27" s="6" t="str">
        <f>G25</f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28" spans="1:7" ht="44.25" customHeight="1" x14ac:dyDescent="0.2">
      <c r="A28" s="8">
        <v>25</v>
      </c>
      <c r="B28" s="3" t="s">
        <v>205</v>
      </c>
      <c r="C28" s="4" t="s">
        <v>67</v>
      </c>
      <c r="D28" s="4" t="s">
        <v>76</v>
      </c>
      <c r="E28" s="3" t="s">
        <v>3</v>
      </c>
      <c r="F28" s="4" t="s">
        <v>77</v>
      </c>
      <c r="G28" s="6" t="str">
        <f>G25</f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29" spans="1:7" ht="44.25" customHeight="1" x14ac:dyDescent="0.2">
      <c r="A29" s="8">
        <v>26</v>
      </c>
      <c r="B29" s="3" t="s">
        <v>205</v>
      </c>
      <c r="C29" s="4" t="s">
        <v>67</v>
      </c>
      <c r="D29" s="4" t="s">
        <v>78</v>
      </c>
      <c r="E29" s="3" t="s">
        <v>3</v>
      </c>
      <c r="F29" s="4" t="s">
        <v>35</v>
      </c>
      <c r="G29" s="6" t="str">
        <f>G26</f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30" spans="1:7" ht="44.25" customHeight="1" x14ac:dyDescent="0.2">
      <c r="A30" s="8">
        <v>27</v>
      </c>
      <c r="B30" s="3" t="s">
        <v>205</v>
      </c>
      <c r="C30" s="4" t="s">
        <v>67</v>
      </c>
      <c r="D30" s="4" t="s">
        <v>148</v>
      </c>
      <c r="E30" s="3" t="s">
        <v>5</v>
      </c>
      <c r="F30" s="4" t="s">
        <v>75</v>
      </c>
      <c r="G30" s="6" t="str">
        <f>G26</f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31" spans="1:7" ht="44.25" customHeight="1" x14ac:dyDescent="0.2">
      <c r="A31" s="8">
        <v>28</v>
      </c>
      <c r="B31" s="3" t="s">
        <v>205</v>
      </c>
      <c r="C31" s="4" t="s">
        <v>67</v>
      </c>
      <c r="D31" s="4" t="s">
        <v>149</v>
      </c>
      <c r="E31" s="3" t="s">
        <v>5</v>
      </c>
      <c r="F31" s="4" t="s">
        <v>75</v>
      </c>
      <c r="G31" s="6" t="str">
        <f>G26</f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32" spans="1:7" ht="44.25" customHeight="1" x14ac:dyDescent="0.2">
      <c r="A32" s="8">
        <v>29</v>
      </c>
      <c r="B32" s="3" t="s">
        <v>205</v>
      </c>
      <c r="C32" s="4" t="s">
        <v>110</v>
      </c>
      <c r="D32" s="4" t="s">
        <v>109</v>
      </c>
      <c r="E32" s="3" t="s">
        <v>4</v>
      </c>
      <c r="F32" s="4" t="s">
        <v>111</v>
      </c>
      <c r="G32" s="6" t="str">
        <f>G23</f>
        <v>Fairmead LandfillVisalia LandfillBakersfield Metro LandfillClean Harbors Buttonwillow FacilityShafter-Wasco LandfillTaft Sanitary LandfillWaste Management McKittrick FacilityAvenal LandfillChem Waste Management
-  Kettleman</v>
      </c>
    </row>
    <row r="33" spans="1:7" ht="44.25" customHeight="1" x14ac:dyDescent="0.2">
      <c r="A33" s="8">
        <v>30</v>
      </c>
      <c r="B33" s="3" t="s">
        <v>205</v>
      </c>
      <c r="C33" s="3" t="s">
        <v>188</v>
      </c>
      <c r="D33" s="3" t="s">
        <v>196</v>
      </c>
      <c r="E33" s="3" t="s">
        <v>4</v>
      </c>
      <c r="F33" s="3" t="s">
        <v>196</v>
      </c>
      <c r="G33" s="6" t="s">
        <v>200</v>
      </c>
    </row>
    <row r="34" spans="1:7" ht="44.25" customHeight="1" x14ac:dyDescent="0.2">
      <c r="A34" s="8">
        <v>31</v>
      </c>
      <c r="B34" s="3" t="s">
        <v>205</v>
      </c>
      <c r="C34" s="3" t="s">
        <v>195</v>
      </c>
      <c r="D34" s="3" t="s">
        <v>196</v>
      </c>
      <c r="E34" s="3" t="s">
        <v>0</v>
      </c>
      <c r="F34" s="3" t="s">
        <v>196</v>
      </c>
      <c r="G34" s="6" t="s">
        <v>203</v>
      </c>
    </row>
    <row r="35" spans="1:7" ht="44.25" customHeight="1" x14ac:dyDescent="0.2">
      <c r="A35" s="8">
        <v>32</v>
      </c>
      <c r="B35" s="3" t="s">
        <v>205</v>
      </c>
      <c r="C35" s="3" t="s">
        <v>191</v>
      </c>
      <c r="D35" s="3" t="s">
        <v>196</v>
      </c>
      <c r="E35" s="3" t="s">
        <v>194</v>
      </c>
      <c r="F35" s="3" t="s">
        <v>196</v>
      </c>
      <c r="G35" s="6" t="s">
        <v>201</v>
      </c>
    </row>
    <row r="36" spans="1:7" ht="44.25" customHeight="1" x14ac:dyDescent="0.2">
      <c r="A36" s="8">
        <v>33</v>
      </c>
      <c r="B36" s="3" t="s">
        <v>205</v>
      </c>
      <c r="C36" s="3" t="s">
        <v>193</v>
      </c>
      <c r="D36" s="3" t="s">
        <v>196</v>
      </c>
      <c r="E36" s="3" t="s">
        <v>194</v>
      </c>
      <c r="F36" s="3" t="s">
        <v>196</v>
      </c>
      <c r="G36" s="6" t="s">
        <v>202</v>
      </c>
    </row>
    <row r="37" spans="1:7" ht="44.25" customHeight="1" x14ac:dyDescent="0.2">
      <c r="A37" s="8">
        <v>34</v>
      </c>
      <c r="B37" s="3" t="s">
        <v>205</v>
      </c>
      <c r="C37" s="4" t="s">
        <v>151</v>
      </c>
      <c r="D37" s="4" t="s">
        <v>150</v>
      </c>
      <c r="E37" s="3" t="s">
        <v>5</v>
      </c>
      <c r="F37" s="6" t="s">
        <v>152</v>
      </c>
      <c r="G37" s="6" t="str">
        <f>G27</f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38" spans="1:7" ht="44.25" customHeight="1" x14ac:dyDescent="0.2">
      <c r="A38" s="8">
        <v>35</v>
      </c>
      <c r="B38" s="3" t="s">
        <v>205</v>
      </c>
      <c r="C38" s="4" t="s">
        <v>151</v>
      </c>
      <c r="D38" s="4" t="s">
        <v>153</v>
      </c>
      <c r="E38" s="3" t="s">
        <v>5</v>
      </c>
      <c r="F38" s="4" t="s">
        <v>154</v>
      </c>
      <c r="G38" s="6" t="str">
        <f t="shared" ref="G38:G46" si="0">G37</f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39" spans="1:7" ht="44.25" customHeight="1" x14ac:dyDescent="0.2">
      <c r="A39" s="8">
        <v>36</v>
      </c>
      <c r="B39" s="3" t="s">
        <v>205</v>
      </c>
      <c r="C39" s="4" t="s">
        <v>151</v>
      </c>
      <c r="D39" s="4" t="s">
        <v>155</v>
      </c>
      <c r="E39" s="3" t="s">
        <v>5</v>
      </c>
      <c r="F39" s="6" t="s">
        <v>152</v>
      </c>
      <c r="G39" s="6" t="str">
        <f t="shared" si="0"/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40" spans="1:7" ht="44.25" customHeight="1" x14ac:dyDescent="0.2">
      <c r="A40" s="8">
        <v>37</v>
      </c>
      <c r="B40" s="3" t="s">
        <v>205</v>
      </c>
      <c r="C40" s="4" t="s">
        <v>151</v>
      </c>
      <c r="D40" s="4" t="s">
        <v>159</v>
      </c>
      <c r="E40" s="3" t="s">
        <v>6</v>
      </c>
      <c r="F40" s="4" t="s">
        <v>160</v>
      </c>
      <c r="G40" s="6" t="str">
        <f t="shared" si="0"/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41" spans="1:7" ht="44.25" customHeight="1" x14ac:dyDescent="0.2">
      <c r="A41" s="8">
        <v>38</v>
      </c>
      <c r="B41" s="3" t="s">
        <v>205</v>
      </c>
      <c r="C41" s="4" t="s">
        <v>151</v>
      </c>
      <c r="D41" s="4" t="s">
        <v>169</v>
      </c>
      <c r="E41" s="3" t="s">
        <v>7</v>
      </c>
      <c r="F41" s="6" t="s">
        <v>152</v>
      </c>
      <c r="G41" s="6" t="str">
        <f t="shared" si="0"/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42" spans="1:7" ht="44.25" customHeight="1" x14ac:dyDescent="0.2">
      <c r="A42" s="8">
        <v>39</v>
      </c>
      <c r="B42" s="3" t="s">
        <v>205</v>
      </c>
      <c r="C42" s="4" t="s">
        <v>151</v>
      </c>
      <c r="D42" s="4" t="s">
        <v>170</v>
      </c>
      <c r="E42" s="3" t="s">
        <v>7</v>
      </c>
      <c r="F42" s="6" t="s">
        <v>152</v>
      </c>
      <c r="G42" s="6" t="str">
        <f t="shared" si="0"/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43" spans="1:7" ht="44.25" customHeight="1" x14ac:dyDescent="0.2">
      <c r="A43" s="8">
        <v>40</v>
      </c>
      <c r="B43" s="3" t="s">
        <v>205</v>
      </c>
      <c r="C43" s="4" t="s">
        <v>151</v>
      </c>
      <c r="D43" s="4" t="s">
        <v>171</v>
      </c>
      <c r="E43" s="3" t="s">
        <v>7</v>
      </c>
      <c r="F43" s="4" t="s">
        <v>172</v>
      </c>
      <c r="G43" s="6" t="str">
        <f t="shared" si="0"/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44" spans="1:7" ht="44.25" customHeight="1" x14ac:dyDescent="0.2">
      <c r="A44" s="8">
        <v>41</v>
      </c>
      <c r="B44" s="3" t="s">
        <v>205</v>
      </c>
      <c r="C44" s="4" t="s">
        <v>174</v>
      </c>
      <c r="D44" s="4" t="s">
        <v>173</v>
      </c>
      <c r="E44" s="3" t="s">
        <v>8</v>
      </c>
      <c r="F44" s="4" t="s">
        <v>175</v>
      </c>
      <c r="G44" s="6" t="str">
        <f t="shared" si="0"/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45" spans="1:7" ht="44.25" customHeight="1" x14ac:dyDescent="0.2">
      <c r="A45" s="8">
        <v>42</v>
      </c>
      <c r="B45" s="3" t="s">
        <v>205</v>
      </c>
      <c r="C45" s="4" t="s">
        <v>174</v>
      </c>
      <c r="D45" s="4" t="s">
        <v>176</v>
      </c>
      <c r="E45" s="3" t="s">
        <v>8</v>
      </c>
      <c r="F45" s="4" t="s">
        <v>12</v>
      </c>
      <c r="G45" s="6" t="str">
        <f t="shared" si="0"/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46" spans="1:7" ht="44.25" customHeight="1" x14ac:dyDescent="0.2">
      <c r="A46" s="8">
        <v>43</v>
      </c>
      <c r="B46" s="3" t="s">
        <v>205</v>
      </c>
      <c r="C46" s="4" t="s">
        <v>174</v>
      </c>
      <c r="D46" s="4" t="s">
        <v>180</v>
      </c>
      <c r="E46" s="3" t="s">
        <v>8</v>
      </c>
      <c r="F46" s="4" t="s">
        <v>181</v>
      </c>
      <c r="G46" s="6" t="str">
        <f t="shared" si="0"/>
        <v>Calabasas LandfillChiquita Canyon LandfillSavage Canyon LandfillBurbank LandfillSunshine Canyon LandfillAntelope Valley Public LandfillLancaster LandfillFairmead LandfillBarstow LandfillFort Irwin LandfillVictorville LandfillLanders LandfillMid-Valley LandfillSan Timoteo LandfillCalifornia Street LandfillNorth Chollas BurnsiteSycamore LandfillAllied Imperial LandfillBakersfield Metro LandfillClean Harbors Buttonwillow FacilityShafter-Wasco LandfillTaft Sanitary LandfillWaste Management McKittrick FacilityAvenal LandfillChem Waste Management
-  Kettleman</v>
      </c>
    </row>
    <row r="47" spans="1:7" ht="44.25" customHeight="1" x14ac:dyDescent="0.2">
      <c r="A47" s="8">
        <v>44</v>
      </c>
      <c r="B47" s="3" t="s">
        <v>205</v>
      </c>
      <c r="C47" s="4" t="s">
        <v>123</v>
      </c>
      <c r="D47" s="4" t="s">
        <v>122</v>
      </c>
      <c r="E47" s="3" t="s">
        <v>4</v>
      </c>
      <c r="F47" s="4" t="s">
        <v>124</v>
      </c>
      <c r="G47" s="6" t="str">
        <f>CONCATENATE(D47,D48,D49,D51,D52,D68,D69,D75)</f>
        <v>Foothill Sanitary LandfillForward, IncNorth County LandfillFink Road Landfill (LF-2)Fink Road Landfill (LF-3)Billy Wright LandfillHighway 59 LandfillKiefer Landfill</v>
      </c>
    </row>
    <row r="48" spans="1:7" ht="44.25" customHeight="1" x14ac:dyDescent="0.2">
      <c r="A48" s="8">
        <v>45</v>
      </c>
      <c r="B48" s="3" t="s">
        <v>205</v>
      </c>
      <c r="C48" s="4" t="s">
        <v>123</v>
      </c>
      <c r="D48" s="4" t="s">
        <v>125</v>
      </c>
      <c r="E48" s="3" t="s">
        <v>4</v>
      </c>
      <c r="F48" s="4" t="s">
        <v>12</v>
      </c>
      <c r="G48" s="6" t="str">
        <f>G47</f>
        <v>Foothill Sanitary LandfillForward, IncNorth County LandfillFink Road Landfill (LF-2)Fink Road Landfill (LF-3)Billy Wright LandfillHighway 59 LandfillKiefer Landfill</v>
      </c>
    </row>
    <row r="49" spans="1:7" ht="44.25" customHeight="1" x14ac:dyDescent="0.2">
      <c r="A49" s="8">
        <v>46</v>
      </c>
      <c r="B49" s="3" t="s">
        <v>205</v>
      </c>
      <c r="C49" s="4" t="s">
        <v>123</v>
      </c>
      <c r="D49" s="4" t="s">
        <v>126</v>
      </c>
      <c r="E49" s="3" t="s">
        <v>4</v>
      </c>
      <c r="F49" s="4" t="s">
        <v>124</v>
      </c>
      <c r="G49" s="6" t="str">
        <f>G48</f>
        <v>Foothill Sanitary LandfillForward, IncNorth County LandfillFink Road Landfill (LF-2)Fink Road Landfill (LF-3)Billy Wright LandfillHighway 59 LandfillKiefer Landfill</v>
      </c>
    </row>
    <row r="50" spans="1:7" ht="44.25" customHeight="1" x14ac:dyDescent="0.2">
      <c r="A50" s="8">
        <v>47</v>
      </c>
      <c r="B50" s="3" t="s">
        <v>205</v>
      </c>
      <c r="C50" s="3" t="s">
        <v>198</v>
      </c>
      <c r="D50" s="3" t="s">
        <v>196</v>
      </c>
      <c r="E50" s="3" t="s">
        <v>190</v>
      </c>
      <c r="F50" s="3" t="s">
        <v>196</v>
      </c>
      <c r="G50" s="6" t="s">
        <v>204</v>
      </c>
    </row>
    <row r="51" spans="1:7" ht="44.25" customHeight="1" x14ac:dyDescent="0.2">
      <c r="A51" s="8">
        <v>48</v>
      </c>
      <c r="B51" s="3" t="s">
        <v>205</v>
      </c>
      <c r="C51" s="4" t="s">
        <v>135</v>
      </c>
      <c r="D51" s="4" t="s">
        <v>134</v>
      </c>
      <c r="E51" s="3" t="s">
        <v>4</v>
      </c>
      <c r="F51" s="4" t="s">
        <v>136</v>
      </c>
      <c r="G51" s="6" t="str">
        <f>G48</f>
        <v>Foothill Sanitary LandfillForward, IncNorth County LandfillFink Road Landfill (LF-2)Fink Road Landfill (LF-3)Billy Wright LandfillHighway 59 LandfillKiefer Landfill</v>
      </c>
    </row>
    <row r="52" spans="1:7" ht="44.25" customHeight="1" x14ac:dyDescent="0.2">
      <c r="A52" s="8">
        <v>49</v>
      </c>
      <c r="B52" s="3" t="s">
        <v>205</v>
      </c>
      <c r="C52" s="4" t="s">
        <v>135</v>
      </c>
      <c r="D52" s="4" t="s">
        <v>137</v>
      </c>
      <c r="E52" s="3" t="s">
        <v>4</v>
      </c>
      <c r="F52" s="4" t="s">
        <v>136</v>
      </c>
      <c r="G52" s="6" t="str">
        <f>G47</f>
        <v>Foothill Sanitary LandfillForward, IncNorth County LandfillFink Road Landfill (LF-2)Fink Road Landfill (LF-3)Billy Wright LandfillHighway 59 LandfillKiefer Landfill</v>
      </c>
    </row>
    <row r="53" spans="1:7" ht="44.25" customHeight="1" x14ac:dyDescent="0.2">
      <c r="A53" s="8">
        <v>50</v>
      </c>
      <c r="B53" s="3" t="s">
        <v>205</v>
      </c>
      <c r="C53" s="3" t="s">
        <v>189</v>
      </c>
      <c r="D53" s="3" t="s">
        <v>196</v>
      </c>
      <c r="E53" s="3" t="s">
        <v>190</v>
      </c>
      <c r="F53" s="3" t="s">
        <v>196</v>
      </c>
      <c r="G53" s="6" t="s">
        <v>199</v>
      </c>
    </row>
    <row r="54" spans="1:7" ht="44.25" customHeight="1" x14ac:dyDescent="0.2">
      <c r="A54" s="8">
        <v>51</v>
      </c>
      <c r="B54" s="3" t="s">
        <v>205</v>
      </c>
      <c r="C54" s="4" t="s">
        <v>141</v>
      </c>
      <c r="D54" s="4" t="s">
        <v>140</v>
      </c>
      <c r="E54" s="3" t="s">
        <v>4</v>
      </c>
      <c r="F54" s="4" t="s">
        <v>142</v>
      </c>
      <c r="G54" s="6" t="str">
        <f>G23</f>
        <v>Fairmead LandfillVisalia LandfillBakersfield Metro LandfillClean Harbors Buttonwillow FacilityShafter-Wasco LandfillTaft Sanitary LandfillWaste Management McKittrick FacilityAvenal LandfillChem Waste Management
-  Kettleman</v>
      </c>
    </row>
    <row r="55" spans="1:7" ht="44.25" customHeight="1" x14ac:dyDescent="0.2">
      <c r="A55" s="8">
        <v>52</v>
      </c>
      <c r="B55" s="3" t="s">
        <v>205</v>
      </c>
      <c r="C55" s="4" t="s">
        <v>143</v>
      </c>
      <c r="D55" s="4" t="s">
        <v>10</v>
      </c>
      <c r="E55" s="3" t="s">
        <v>4</v>
      </c>
      <c r="F55" s="4" t="s">
        <v>144</v>
      </c>
      <c r="G55" s="6" t="str">
        <f>G17</f>
        <v>Potrero Hills LandfillHay Road LandfillCentral LandfillCentral LandfillRedwood Landfill</v>
      </c>
    </row>
    <row r="56" spans="1:7" ht="44.25" customHeight="1" x14ac:dyDescent="0.2">
      <c r="A56" s="8">
        <v>53</v>
      </c>
      <c r="B56" s="3" t="s">
        <v>205</v>
      </c>
      <c r="C56" s="4" t="s">
        <v>146</v>
      </c>
      <c r="D56" s="4" t="s">
        <v>145</v>
      </c>
      <c r="E56" s="3" t="s">
        <v>4</v>
      </c>
      <c r="F56" s="4" t="s">
        <v>147</v>
      </c>
      <c r="G56" s="6" t="str">
        <f>G4</f>
        <v>Ostrom Road Landfill; Anderson Landfill Inc.; West Central Landfill</v>
      </c>
    </row>
    <row r="57" spans="1:7" ht="44.25" customHeight="1" x14ac:dyDescent="0.2">
      <c r="A57" s="8">
        <v>54</v>
      </c>
      <c r="B57" s="3"/>
      <c r="C57" s="4" t="s">
        <v>87</v>
      </c>
      <c r="D57" s="4" t="s">
        <v>86</v>
      </c>
      <c r="E57" s="3" t="s">
        <v>4</v>
      </c>
      <c r="F57" s="4" t="s">
        <v>88</v>
      </c>
      <c r="G57" s="6"/>
    </row>
    <row r="58" spans="1:7" ht="44.25" customHeight="1" x14ac:dyDescent="0.2">
      <c r="A58" s="8">
        <v>55</v>
      </c>
      <c r="B58" s="3"/>
      <c r="C58" s="3" t="s">
        <v>197</v>
      </c>
      <c r="D58" s="3" t="s">
        <v>196</v>
      </c>
      <c r="E58" s="3" t="s">
        <v>0</v>
      </c>
      <c r="F58" s="3" t="s">
        <v>196</v>
      </c>
      <c r="G58" s="6" t="s">
        <v>199</v>
      </c>
    </row>
    <row r="59" spans="1:7" ht="44.25" customHeight="1" x14ac:dyDescent="0.2">
      <c r="A59" s="8">
        <v>56</v>
      </c>
      <c r="B59" s="3"/>
      <c r="C59" s="4" t="s">
        <v>157</v>
      </c>
      <c r="D59" s="4" t="s">
        <v>156</v>
      </c>
      <c r="E59" s="3" t="s">
        <v>6</v>
      </c>
      <c r="F59" s="4" t="s">
        <v>158</v>
      </c>
      <c r="G59" s="6"/>
    </row>
    <row r="60" spans="1:7" ht="44.25" customHeight="1" x14ac:dyDescent="0.2">
      <c r="A60" s="8">
        <v>57</v>
      </c>
      <c r="B60" s="3"/>
      <c r="C60" s="4" t="s">
        <v>93</v>
      </c>
      <c r="D60" s="4" t="s">
        <v>92</v>
      </c>
      <c r="E60" s="3" t="s">
        <v>4</v>
      </c>
      <c r="F60" s="4" t="s">
        <v>94</v>
      </c>
      <c r="G60" s="6"/>
    </row>
    <row r="61" spans="1:7" ht="44.25" customHeight="1" x14ac:dyDescent="0.2">
      <c r="A61" s="8">
        <v>58</v>
      </c>
      <c r="B61" s="3"/>
      <c r="C61" s="4" t="s">
        <v>93</v>
      </c>
      <c r="D61" s="4" t="s">
        <v>95</v>
      </c>
      <c r="E61" s="3" t="s">
        <v>4</v>
      </c>
      <c r="F61" s="4" t="s">
        <v>96</v>
      </c>
      <c r="G61" s="6"/>
    </row>
    <row r="62" spans="1:7" ht="44.25" customHeight="1" x14ac:dyDescent="0.2">
      <c r="A62" s="8">
        <v>59</v>
      </c>
      <c r="B62" s="3"/>
      <c r="C62" s="4" t="s">
        <v>93</v>
      </c>
      <c r="D62" s="4" t="s">
        <v>97</v>
      </c>
      <c r="E62" s="3" t="s">
        <v>4</v>
      </c>
      <c r="F62" s="4" t="s">
        <v>94</v>
      </c>
      <c r="G62" s="6"/>
    </row>
    <row r="63" spans="1:7" ht="44.25" customHeight="1" x14ac:dyDescent="0.2">
      <c r="A63" s="8">
        <v>60</v>
      </c>
      <c r="B63" s="3"/>
      <c r="C63" s="4" t="s">
        <v>93</v>
      </c>
      <c r="D63" s="4" t="s">
        <v>98</v>
      </c>
      <c r="E63" s="3" t="s">
        <v>4</v>
      </c>
      <c r="F63" s="4" t="s">
        <v>94</v>
      </c>
      <c r="G63" s="6"/>
    </row>
    <row r="64" spans="1:7" ht="44.25" customHeight="1" x14ac:dyDescent="0.2">
      <c r="A64" s="8">
        <v>61</v>
      </c>
      <c r="B64" s="3"/>
      <c r="C64" s="4" t="s">
        <v>93</v>
      </c>
      <c r="D64" s="4" t="s">
        <v>99</v>
      </c>
      <c r="E64" s="3" t="s">
        <v>4</v>
      </c>
      <c r="F64" s="4" t="s">
        <v>100</v>
      </c>
      <c r="G64" s="6"/>
    </row>
    <row r="65" spans="1:7" ht="44.25" customHeight="1" x14ac:dyDescent="0.2">
      <c r="A65" s="8">
        <v>62</v>
      </c>
      <c r="B65" s="3"/>
      <c r="C65" s="4" t="s">
        <v>102</v>
      </c>
      <c r="D65" s="4" t="s">
        <v>101</v>
      </c>
      <c r="E65" s="3" t="s">
        <v>4</v>
      </c>
      <c r="F65" s="4" t="s">
        <v>103</v>
      </c>
      <c r="G65" s="6"/>
    </row>
    <row r="66" spans="1:7" ht="44.25" customHeight="1" x14ac:dyDescent="0.2">
      <c r="A66" s="8">
        <v>63</v>
      </c>
      <c r="B66" s="3"/>
      <c r="C66" s="4" t="s">
        <v>102</v>
      </c>
      <c r="D66" s="6" t="s">
        <v>104</v>
      </c>
      <c r="E66" s="3" t="s">
        <v>4</v>
      </c>
      <c r="F66" s="4" t="s">
        <v>105</v>
      </c>
      <c r="G66" s="6"/>
    </row>
    <row r="67" spans="1:7" ht="44.25" customHeight="1" x14ac:dyDescent="0.2">
      <c r="A67" s="8">
        <v>64</v>
      </c>
      <c r="B67" s="3"/>
      <c r="C67" s="4" t="s">
        <v>17</v>
      </c>
      <c r="D67" s="4" t="s">
        <v>16</v>
      </c>
      <c r="E67" s="3" t="s">
        <v>1</v>
      </c>
      <c r="F67" s="4" t="s">
        <v>18</v>
      </c>
      <c r="G67" s="6"/>
    </row>
    <row r="68" spans="1:7" ht="44.25" customHeight="1" x14ac:dyDescent="0.2">
      <c r="A68" s="8">
        <v>65</v>
      </c>
      <c r="B68" s="3"/>
      <c r="C68" s="4" t="s">
        <v>113</v>
      </c>
      <c r="D68" s="4" t="s">
        <v>112</v>
      </c>
      <c r="E68" s="3" t="s">
        <v>4</v>
      </c>
      <c r="F68" s="4" t="s">
        <v>114</v>
      </c>
      <c r="G68" s="6" t="str">
        <f>G47</f>
        <v>Foothill Sanitary LandfillForward, IncNorth County LandfillFink Road Landfill (LF-2)Fink Road Landfill (LF-3)Billy Wright LandfillHighway 59 LandfillKiefer Landfill</v>
      </c>
    </row>
    <row r="69" spans="1:7" ht="44.25" customHeight="1" x14ac:dyDescent="0.2">
      <c r="A69" s="8">
        <v>66</v>
      </c>
      <c r="B69" s="3"/>
      <c r="C69" s="4" t="s">
        <v>113</v>
      </c>
      <c r="D69" s="4" t="s">
        <v>115</v>
      </c>
      <c r="E69" s="3" t="s">
        <v>4</v>
      </c>
      <c r="F69" s="4" t="s">
        <v>114</v>
      </c>
      <c r="G69" s="6" t="str">
        <f>G47</f>
        <v>Foothill Sanitary LandfillForward, IncNorth County LandfillFink Road Landfill (LF-2)Fink Road Landfill (LF-3)Billy Wright LandfillHighway 59 LandfillKiefer Landfill</v>
      </c>
    </row>
    <row r="70" spans="1:7" ht="44.25" customHeight="1" x14ac:dyDescent="0.2">
      <c r="A70" s="8">
        <v>67</v>
      </c>
      <c r="B70" s="3"/>
      <c r="C70" s="4" t="s">
        <v>162</v>
      </c>
      <c r="D70" s="4" t="s">
        <v>161</v>
      </c>
      <c r="E70" s="3" t="s">
        <v>7</v>
      </c>
      <c r="F70" s="4" t="s">
        <v>163</v>
      </c>
      <c r="G70" s="6"/>
    </row>
    <row r="71" spans="1:7" ht="44.25" customHeight="1" x14ac:dyDescent="0.2">
      <c r="A71" s="8">
        <v>68</v>
      </c>
      <c r="B71" s="3"/>
      <c r="C71" s="4" t="s">
        <v>117</v>
      </c>
      <c r="D71" s="4" t="s">
        <v>116</v>
      </c>
      <c r="E71" s="3" t="s">
        <v>4</v>
      </c>
      <c r="F71" s="4" t="s">
        <v>118</v>
      </c>
      <c r="G71" s="6"/>
    </row>
    <row r="72" spans="1:7" ht="44.25" customHeight="1" x14ac:dyDescent="0.2">
      <c r="A72" s="8">
        <v>69</v>
      </c>
      <c r="B72" s="3"/>
      <c r="C72" s="4" t="s">
        <v>165</v>
      </c>
      <c r="D72" s="4" t="s">
        <v>164</v>
      </c>
      <c r="E72" s="3" t="s">
        <v>7</v>
      </c>
      <c r="F72" s="6" t="s">
        <v>166</v>
      </c>
      <c r="G72" s="6"/>
    </row>
    <row r="73" spans="1:7" ht="44.25" customHeight="1" x14ac:dyDescent="0.2">
      <c r="A73" s="8">
        <v>70</v>
      </c>
      <c r="B73" s="3"/>
      <c r="C73" s="4" t="s">
        <v>165</v>
      </c>
      <c r="D73" s="4" t="s">
        <v>167</v>
      </c>
      <c r="E73" s="3" t="s">
        <v>7</v>
      </c>
      <c r="F73" s="6" t="s">
        <v>166</v>
      </c>
      <c r="G73" s="6"/>
    </row>
    <row r="74" spans="1:7" ht="44.25" customHeight="1" x14ac:dyDescent="0.2">
      <c r="A74" s="8">
        <v>71</v>
      </c>
      <c r="B74" s="3"/>
      <c r="C74" s="4" t="s">
        <v>165</v>
      </c>
      <c r="D74" s="4" t="s">
        <v>168</v>
      </c>
      <c r="E74" s="3" t="s">
        <v>7</v>
      </c>
      <c r="F74" s="4" t="s">
        <v>18</v>
      </c>
      <c r="G74" s="6"/>
    </row>
    <row r="75" spans="1:7" ht="44.25" customHeight="1" x14ac:dyDescent="0.2">
      <c r="A75" s="8">
        <v>72</v>
      </c>
      <c r="B75" s="3"/>
      <c r="C75" s="4" t="s">
        <v>120</v>
      </c>
      <c r="D75" s="4" t="s">
        <v>119</v>
      </c>
      <c r="E75" s="3" t="s">
        <v>4</v>
      </c>
      <c r="F75" s="4" t="s">
        <v>121</v>
      </c>
      <c r="G75" s="6" t="str">
        <f>G47</f>
        <v>Foothill Sanitary LandfillForward, IncNorth County LandfillFink Road Landfill (LF-2)Fink Road Landfill (LF-3)Billy Wright LandfillHighway 59 LandfillKiefer Landfill</v>
      </c>
    </row>
    <row r="76" spans="1:7" ht="44.25" customHeight="1" x14ac:dyDescent="0.2">
      <c r="A76" s="8">
        <v>73</v>
      </c>
      <c r="B76" s="3"/>
      <c r="C76" s="4" t="s">
        <v>64</v>
      </c>
      <c r="D76" s="4" t="s">
        <v>63</v>
      </c>
      <c r="E76" s="3" t="s">
        <v>2</v>
      </c>
      <c r="F76" s="4" t="s">
        <v>65</v>
      </c>
      <c r="G76" s="6"/>
    </row>
    <row r="77" spans="1:7" ht="44.25" customHeight="1" x14ac:dyDescent="0.2">
      <c r="A77" s="8">
        <v>74</v>
      </c>
      <c r="B77" s="3"/>
      <c r="C77" s="4" t="s">
        <v>43</v>
      </c>
      <c r="D77" s="4" t="s">
        <v>42</v>
      </c>
      <c r="E77" s="3" t="s">
        <v>2</v>
      </c>
      <c r="F77" s="4" t="s">
        <v>44</v>
      </c>
      <c r="G77" s="6"/>
    </row>
    <row r="78" spans="1:7" ht="44.25" customHeight="1" x14ac:dyDescent="0.2">
      <c r="A78" s="8">
        <v>75</v>
      </c>
      <c r="B78" s="3"/>
      <c r="C78" s="4" t="s">
        <v>43</v>
      </c>
      <c r="D78" s="4" t="s">
        <v>45</v>
      </c>
      <c r="E78" s="3" t="s">
        <v>2</v>
      </c>
      <c r="F78" s="4" t="s">
        <v>46</v>
      </c>
      <c r="G78" s="6"/>
    </row>
    <row r="79" spans="1:7" ht="44.25" customHeight="1" x14ac:dyDescent="0.2">
      <c r="A79" s="8">
        <v>76</v>
      </c>
      <c r="B79" s="3"/>
      <c r="C79" s="4" t="s">
        <v>43</v>
      </c>
      <c r="D79" s="4" t="s">
        <v>47</v>
      </c>
      <c r="E79" s="3" t="s">
        <v>2</v>
      </c>
      <c r="F79" s="4" t="s">
        <v>48</v>
      </c>
      <c r="G79" s="6"/>
    </row>
    <row r="80" spans="1:7" ht="44.25" customHeight="1" x14ac:dyDescent="0.2">
      <c r="A80" s="8">
        <v>77</v>
      </c>
      <c r="B80" s="3"/>
      <c r="C80" s="4" t="s">
        <v>43</v>
      </c>
      <c r="D80" s="4" t="s">
        <v>49</v>
      </c>
      <c r="E80" s="3" t="s">
        <v>2</v>
      </c>
      <c r="F80" s="4" t="s">
        <v>50</v>
      </c>
      <c r="G80" s="6"/>
    </row>
    <row r="81" spans="1:7" ht="44.25" customHeight="1" x14ac:dyDescent="0.2">
      <c r="A81" s="8">
        <v>78</v>
      </c>
      <c r="B81" s="3"/>
      <c r="C81" s="4" t="s">
        <v>178</v>
      </c>
      <c r="D81" s="4" t="s">
        <v>177</v>
      </c>
      <c r="E81" s="3" t="s">
        <v>8</v>
      </c>
      <c r="F81" s="4" t="s">
        <v>179</v>
      </c>
      <c r="G81" s="6"/>
    </row>
    <row r="82" spans="1:7" ht="44.25" customHeight="1" x14ac:dyDescent="0.2">
      <c r="A82" s="8">
        <v>79</v>
      </c>
      <c r="B82" s="3"/>
      <c r="C82" s="4" t="s">
        <v>37</v>
      </c>
      <c r="D82" s="4" t="s">
        <v>36</v>
      </c>
      <c r="E82" s="3" t="s">
        <v>2</v>
      </c>
      <c r="F82" s="4" t="s">
        <v>38</v>
      </c>
      <c r="G82" s="6"/>
    </row>
    <row r="83" spans="1:7" ht="44.25" customHeight="1" x14ac:dyDescent="0.2">
      <c r="A83" s="8">
        <v>80</v>
      </c>
      <c r="B83" s="3"/>
      <c r="C83" s="4" t="s">
        <v>37</v>
      </c>
      <c r="D83" s="4" t="s">
        <v>39</v>
      </c>
      <c r="E83" s="3" t="s">
        <v>2</v>
      </c>
      <c r="F83" s="4" t="s">
        <v>40</v>
      </c>
      <c r="G83" s="6"/>
    </row>
    <row r="84" spans="1:7" ht="44.25" customHeight="1" x14ac:dyDescent="0.2">
      <c r="A84" s="8">
        <v>81</v>
      </c>
      <c r="B84" s="3"/>
      <c r="C84" s="4" t="s">
        <v>37</v>
      </c>
      <c r="D84" s="4" t="s">
        <v>41</v>
      </c>
      <c r="E84" s="3" t="s">
        <v>2</v>
      </c>
      <c r="F84" s="4" t="s">
        <v>40</v>
      </c>
      <c r="G84" s="6"/>
    </row>
    <row r="85" spans="1:7" ht="44.25" customHeight="1" x14ac:dyDescent="0.2">
      <c r="A85" s="8">
        <v>82</v>
      </c>
      <c r="B85" s="3"/>
      <c r="C85" s="4" t="s">
        <v>128</v>
      </c>
      <c r="D85" s="4" t="s">
        <v>127</v>
      </c>
      <c r="E85" s="3" t="s">
        <v>4</v>
      </c>
      <c r="F85" s="4" t="s">
        <v>129</v>
      </c>
      <c r="G85" s="6"/>
    </row>
    <row r="86" spans="1:7" ht="44.25" customHeight="1" x14ac:dyDescent="0.2">
      <c r="A86" s="8">
        <v>83</v>
      </c>
      <c r="B86" s="3"/>
      <c r="C86" s="4" t="s">
        <v>128</v>
      </c>
      <c r="D86" s="4" t="s">
        <v>130</v>
      </c>
      <c r="E86" s="3" t="s">
        <v>4</v>
      </c>
      <c r="F86" s="4" t="s">
        <v>131</v>
      </c>
      <c r="G86" s="6"/>
    </row>
    <row r="87" spans="1:7" ht="44.25" customHeight="1" x14ac:dyDescent="0.2">
      <c r="A87" s="8">
        <v>84</v>
      </c>
      <c r="B87" s="3"/>
      <c r="C87" s="4" t="s">
        <v>139</v>
      </c>
      <c r="D87" s="4" t="s">
        <v>138</v>
      </c>
      <c r="E87" s="3" t="s">
        <v>4</v>
      </c>
      <c r="F87" s="4" t="s">
        <v>44</v>
      </c>
      <c r="G87" s="6"/>
    </row>
    <row r="88" spans="1:7" ht="44.25" customHeight="1" x14ac:dyDescent="0.2">
      <c r="A88" s="3">
        <v>85</v>
      </c>
      <c r="B88" s="3"/>
      <c r="C88" s="4" t="s">
        <v>74</v>
      </c>
      <c r="D88" s="4" t="s">
        <v>73</v>
      </c>
      <c r="E88" s="3" t="s">
        <v>3</v>
      </c>
      <c r="F88" s="4" t="s">
        <v>75</v>
      </c>
      <c r="G88" s="6"/>
    </row>
    <row r="89" spans="1:7" ht="44.25" customHeight="1" x14ac:dyDescent="0.2">
      <c r="A89" s="3">
        <v>86</v>
      </c>
      <c r="B89" s="3"/>
      <c r="C89" s="4" t="s">
        <v>74</v>
      </c>
      <c r="D89" s="4" t="s">
        <v>79</v>
      </c>
      <c r="E89" s="3" t="s">
        <v>3</v>
      </c>
      <c r="F89" s="4" t="s">
        <v>80</v>
      </c>
      <c r="G89" s="6"/>
    </row>
  </sheetData>
  <autoFilter ref="A3:G89"/>
  <sortState ref="B2:G87">
    <sortCondition ref="B2:B87"/>
    <sortCondition ref="C2:C87"/>
  </sortState>
  <pageMargins left="0.7" right="0.7" top="1.5" bottom="0.75" header="0.3" footer="0.3"/>
  <pageSetup scale="41" fitToHeight="0" orientation="portrait" r:id="rId1"/>
  <headerFooter>
    <oddHeader>&amp;CBased Upon:
State Water Resources Control Board  General Waste Discharge Requirements Order No. WQ-2020-004-DWQ
ATTACHMENT B -  Landfills that can Accept Disaster-Related Waste</oddHeader>
    <oddFooter>&amp;CPage &amp;P of &amp;N&amp;R&amp;"Times New Roman,Italic"Prepared by CalRecycle's EDRO
16 October 2020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Table 1</vt:lpstr>
      <vt:lpstr>'Table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General Waste Discharge Requirements for Disaster-Related Wastes.pdf</dc:title>
  <dc:creator>JRamsey-</dc:creator>
  <cp:lastModifiedBy>Bannon, Jennifer@CalRecycle</cp:lastModifiedBy>
  <cp:lastPrinted>2020-10-16T21:52:50Z</cp:lastPrinted>
  <dcterms:created xsi:type="dcterms:W3CDTF">2020-10-15T13:26:38Z</dcterms:created>
  <dcterms:modified xsi:type="dcterms:W3CDTF">2021-11-04T23:05:06Z</dcterms:modified>
</cp:coreProperties>
</file>