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drawings/drawing4.xml" ContentType="application/vnd.openxmlformats-officedocument.drawing+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8CFC1D14-35A9-43E2-8817-D8A11BFC2EBC}" xr6:coauthVersionLast="47" xr6:coauthVersionMax="47" xr10:uidLastSave="{00000000-0000-0000-0000-000000000000}"/>
  <bookViews>
    <workbookView xWindow="-108" yWindow="-108" windowWidth="23256" windowHeight="12456" activeTab="2" xr2:uid="{00000000-000D-0000-FFFF-FFFF00000000}"/>
  </bookViews>
  <sheets>
    <sheet name="Read Me" sheetId="2" r:id="rId1"/>
    <sheet name="Procurement Target &amp; Planning" sheetId="3" r:id="rId2"/>
    <sheet name="Procurement Details" sheetId="4" r:id="rId3"/>
    <sheet name="Summary" sheetId="5" r:id="rId4"/>
    <sheet name="Definitions" sheetId="6" r:id="rId5"/>
  </sheets>
  <definedNames>
    <definedName name="cubic_yards">#REF!</definedName>
    <definedName name="TitleDate..L22">'Procurement Details'!$A$20</definedName>
    <definedName name="TitleDate..L500">ProcurementDetails[[#Headers],[Date]]</definedName>
    <definedName name="TitleDescription..C16">AnnualProcurementTarget[[#Headers],[Description]]</definedName>
    <definedName name="TitleJurisdiction_Name..B8">Summary!$A$7</definedName>
    <definedName name="TitleJurisdictionName..B16">JurisdictionNameandReportingYearReference[[#Headers],[Jurisdiction Name (City, County, or City and County):]]</definedName>
    <definedName name="TitleJurisdictionName..B8">JurisdictionNameandReportingYear[[#Headers],[Jurisdiction Name (City, County, or City and County):]]</definedName>
    <definedName name="TitleMonth..B58">Summary!$A$45</definedName>
    <definedName name="TitleProcurementTarget..C16">Summary!$A$15</definedName>
    <definedName name="TitleRecoveredOrganicWasteProduct..C29">TotalProcurementfortheReportingYear[[#Headers],[Recovered Organic Waste Product]]</definedName>
    <definedName name="TitleRecoveredOrganicWasteProduct..C31">ConversionFactorsforProducts[[#Headers],[Recovered Organic Waste Product]]</definedName>
    <definedName name="TitleRecoveredOrganicWasteProduct..D43">MeetingOneHundredPercentoftheProcurementTargetThroughOneProduct[[#Headers],[Recovered Organic Waste Product]]</definedName>
    <definedName name="TitleRecoveredOrganicWasteProduct..E55">PlanforProcurementUsingPercentofTargetMet[[#Headers],[Recovered Organic Waste Product]]</definedName>
    <definedName name="TitleRecoveredOrganicWasteProduct..E70">PlanforProcurementUsingQuantityProcured[[#Headers],[Recovered Organic Waste Product]]</definedName>
    <definedName name="TitleRecoveredOrganicWasteProduct..P40">Summary!$A$33</definedName>
    <definedName name="TitleTerm..B27">Definitions!$A$7</definedName>
    <definedName name="to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3" l="1"/>
  <c r="B18" i="3" l="1"/>
  <c r="D31" i="4"/>
  <c r="D32" i="4"/>
  <c r="D33" i="4"/>
  <c r="D34" i="4"/>
  <c r="D35" i="4"/>
  <c r="D29" i="4"/>
  <c r="D30" i="4"/>
  <c r="D37" i="4"/>
  <c r="D38" i="4"/>
  <c r="B44" i="3" l="1"/>
  <c r="B38" i="3"/>
  <c r="C38" i="3" s="1"/>
  <c r="C52" i="3"/>
  <c r="C51" i="3"/>
  <c r="C50" i="3"/>
  <c r="E68" i="3"/>
  <c r="E71" i="3"/>
  <c r="C55" i="3"/>
  <c r="C53" i="3"/>
  <c r="E70" i="3"/>
  <c r="E69" i="3"/>
  <c r="E67" i="3"/>
  <c r="E66" i="3"/>
  <c r="E65" i="3"/>
  <c r="C56" i="3"/>
  <c r="C54" i="3"/>
  <c r="B41" i="3"/>
  <c r="B40" i="3"/>
  <c r="B42" i="3"/>
  <c r="A16" i="5"/>
  <c r="B39" i="3"/>
  <c r="B43" i="3"/>
  <c r="N40" i="5"/>
  <c r="N39" i="5"/>
  <c r="N38" i="5"/>
  <c r="N37" i="5"/>
  <c r="N36" i="5"/>
  <c r="N35" i="5"/>
  <c r="M40" i="5"/>
  <c r="M39" i="5"/>
  <c r="M38" i="5"/>
  <c r="M37" i="5"/>
  <c r="M36" i="5"/>
  <c r="M35" i="5"/>
  <c r="L40" i="5"/>
  <c r="L39" i="5"/>
  <c r="L38" i="5"/>
  <c r="L37" i="5"/>
  <c r="L36" i="5"/>
  <c r="L35" i="5"/>
  <c r="K40" i="5"/>
  <c r="K39" i="5"/>
  <c r="K38" i="5"/>
  <c r="K37" i="5"/>
  <c r="K36" i="5"/>
  <c r="K35" i="5"/>
  <c r="J40" i="5"/>
  <c r="J39" i="5"/>
  <c r="J38" i="5"/>
  <c r="J37" i="5"/>
  <c r="J36" i="5"/>
  <c r="J35" i="5"/>
  <c r="I40" i="5"/>
  <c r="I39" i="5"/>
  <c r="I38" i="5"/>
  <c r="I37" i="5"/>
  <c r="I36" i="5"/>
  <c r="I35" i="5"/>
  <c r="H40" i="5"/>
  <c r="H39" i="5"/>
  <c r="H38" i="5"/>
  <c r="H37" i="5"/>
  <c r="H36" i="5"/>
  <c r="H35" i="5"/>
  <c r="G40" i="5"/>
  <c r="G39" i="5"/>
  <c r="G38" i="5"/>
  <c r="G37" i="5"/>
  <c r="G36" i="5"/>
  <c r="G35" i="5"/>
  <c r="F40" i="5"/>
  <c r="F39" i="5"/>
  <c r="F38" i="5"/>
  <c r="F37" i="5"/>
  <c r="F36" i="5"/>
  <c r="F35" i="5"/>
  <c r="E40" i="5"/>
  <c r="E39" i="5"/>
  <c r="E38" i="5"/>
  <c r="E37" i="5"/>
  <c r="E36" i="5"/>
  <c r="E35" i="5"/>
  <c r="D40" i="5"/>
  <c r="D39" i="5"/>
  <c r="D38" i="5"/>
  <c r="D37" i="5"/>
  <c r="D36" i="5"/>
  <c r="D35" i="5"/>
  <c r="C40" i="5"/>
  <c r="C39" i="5"/>
  <c r="C38" i="5"/>
  <c r="C37" i="5"/>
  <c r="C36" i="5"/>
  <c r="C35" i="5"/>
  <c r="N34" i="5"/>
  <c r="B57" i="5" s="1"/>
  <c r="M34" i="5"/>
  <c r="L34" i="5"/>
  <c r="B55" i="5" s="1"/>
  <c r="K34" i="5"/>
  <c r="J34" i="5"/>
  <c r="I34" i="5"/>
  <c r="B52" i="5" s="1"/>
  <c r="H34" i="5"/>
  <c r="G34" i="5"/>
  <c r="B50" i="5" s="1"/>
  <c r="F34" i="5"/>
  <c r="E34" i="5"/>
  <c r="D34" i="5"/>
  <c r="C34" i="5"/>
  <c r="B8" i="5"/>
  <c r="A8" i="5"/>
  <c r="D41" i="4"/>
  <c r="D40" i="4"/>
  <c r="D39" i="4"/>
  <c r="D36" i="4"/>
  <c r="D28" i="4"/>
  <c r="D27" i="4"/>
  <c r="B16" i="4"/>
  <c r="A16" i="4"/>
  <c r="C71" i="3"/>
  <c r="C70" i="3"/>
  <c r="C69" i="3"/>
  <c r="C68" i="3"/>
  <c r="C67" i="3"/>
  <c r="C66" i="3"/>
  <c r="C65" i="3"/>
  <c r="B57" i="3"/>
  <c r="A60" i="3" s="1"/>
  <c r="B47" i="5" l="1"/>
  <c r="B51" i="5"/>
  <c r="B49" i="5"/>
  <c r="B54" i="5"/>
  <c r="B56" i="5"/>
  <c r="B46" i="5"/>
  <c r="B48" i="5"/>
  <c r="B53" i="5"/>
  <c r="D50" i="3"/>
  <c r="D51" i="3"/>
  <c r="O39" i="5"/>
  <c r="B28" i="5" s="1"/>
  <c r="O35" i="5"/>
  <c r="B24" i="5" s="1"/>
  <c r="O36" i="5"/>
  <c r="B25" i="5" s="1"/>
  <c r="O34" i="5"/>
  <c r="B23" i="5" s="1"/>
  <c r="O37" i="5"/>
  <c r="B26" i="5" s="1"/>
  <c r="C41" i="3"/>
  <c r="D56" i="3"/>
  <c r="C43" i="3"/>
  <c r="D52" i="3"/>
  <c r="D54" i="3"/>
  <c r="C42" i="3"/>
  <c r="C44" i="3"/>
  <c r="C39" i="3"/>
  <c r="D53" i="3"/>
  <c r="D55" i="3"/>
  <c r="C40" i="3"/>
  <c r="O38" i="5" l="1"/>
  <c r="B27" i="5" s="1"/>
  <c r="E72" i="3"/>
  <c r="A75" i="3" s="1"/>
  <c r="O40" i="5" l="1"/>
  <c r="B29" i="5" s="1"/>
  <c r="B58" i="5"/>
  <c r="A13" i="5" s="1"/>
  <c r="B16" i="5" l="1"/>
  <c r="C16" i="5" s="1"/>
</calcChain>
</file>

<file path=xl/sharedStrings.xml><?xml version="1.0" encoding="utf-8"?>
<sst xmlns="http://schemas.openxmlformats.org/spreadsheetml/2006/main" count="336" uniqueCount="184">
  <si>
    <t>California Department of Resources Recycling and Recovery</t>
  </si>
  <si>
    <t>SB 1383 Procurement of Recovered Organic Waste Products Calculator Tool</t>
  </si>
  <si>
    <t>SB 1383 REGULATIONS AND PROCUREMENT:</t>
  </si>
  <si>
    <t>Senate Bill 1383 (SB 1383) (Lara, Statutes of 2016) established targets to achieve a 50 percent reduction in the statewide disposal of organic waste from the 2014 level by 2020, and a 75 percent reduction by 2025. To help meet these established targets and build markets for recovered organic waste products made from California, landfill-diverted organic waste, jurisdictions will be required to procure such products, beginning January 1, 2022, and January 1, 2027 for exempt rural jurisdictions. Annually, jurisdictions will be notified of their unique annual recovered organic waste product procurement target ("procurement target"), which establishes the quantity of organic waste they must procure in the form of recovered organic waste products. Jurisdictions will have the flexibility to procure a variety of products to meet their local needs, including transportation fuel, electricity, and heat from renewable gas; electricity from biomass conversion; compost; and mulch. The procurement target can be fulfilled through the procurement of an adequate quantity of one product, or a mix of products.</t>
  </si>
  <si>
    <t xml:space="preserve">
For more information, the procurement regulatory language (14 CCR Division 7, Chapter 12, Article 12), and additional tools to assist with the implementation of the SB 1383 procurement requirements, please visit the CalRecycle SB 1383 Procurement Home Page at the link below:</t>
  </si>
  <si>
    <t>SB 1383 Procurement Home Page</t>
  </si>
  <si>
    <t>ABOUT THIS TOOL:</t>
  </si>
  <si>
    <r>
      <t xml:space="preserve">This is an optional tool that may be used by jurisdictions to calculate their procurement target and the quantities of recovered organic waste products they must procure to meet their procurement target, and to record detailed information on the products procured during the reporting year. This may be useful to a jurisdiction in planning for its procurement, tracking its actual progress towards meeting its procurement target, and helping to meet its recordkeeping and reporting requirements. This tool focuses on the procurement requirements for recovered organic waste products, and does not include details or tools to assist jurisdictions with the procurement of recycled-content paper products.
</t>
    </r>
    <r>
      <rPr>
        <b/>
        <u/>
        <sz val="14"/>
        <color theme="1"/>
        <rFont val="Arial"/>
        <family val="2"/>
      </rPr>
      <t>This tool is not intended to act as a jurisdiction's Implementation Record, as it does not encompass all of the documentation and details necessary to meet the recordkeeping requirements.</t>
    </r>
    <r>
      <rPr>
        <sz val="14"/>
        <color theme="1"/>
        <rFont val="Arial"/>
        <family val="2"/>
      </rPr>
      <t xml:space="preserve"> Please see the "Procurement Details" tab for more information.</t>
    </r>
    <r>
      <rPr>
        <sz val="11"/>
        <color theme="1"/>
        <rFont val="Calibri"/>
        <family val="2"/>
        <scheme val="minor"/>
      </rPr>
      <t xml:space="preserve">
</t>
    </r>
  </si>
  <si>
    <r>
      <rPr>
        <b/>
        <u/>
        <sz val="12"/>
        <color theme="1"/>
        <rFont val="Arial"/>
        <family val="2"/>
      </rPr>
      <t xml:space="preserve">
Disclaimer:</t>
    </r>
    <r>
      <rPr>
        <sz val="12"/>
        <color theme="1"/>
        <rFont val="Arial"/>
        <family val="2"/>
      </rPr>
      <t xml:space="preserve"> This guidance tool was developed by CalRecycle as a courtesy for informational and example purposes only. Use of this tool is optional and is not a regulatory requirement. In the event of any conflict with this guidance tool or information herein, applicable statutory and regulatory provisions shall control. This tool and information herein are based on known facts and legal authority as understood by CalRecycle at the time of release. Any analysis, guidance, or other information herein may be subject to change based on changed facts or legal authority, actual or understood, subsequent to the time of this communication. The provision of this guidance tool and any analysis, guidance, or other information herein shall not be construed as a waiver of any rights or remedies available to CalRecycle. Recipients of this communication are encouraged to seek the assistance of legal counsel to comply with applicable state law based on their pertinent facts and circumstances.  CalRecycle makes no representation that use of this tool will ensure compliance with regulatory requirements. The user assumes all risk and CalRecycle accepts no responsibility or liability to any person because of the use of, or reliance upon, this tool or the information herein.
For technical assistance (including digital accessibility) on how to use the tool or to discuss the results obtained from the tool, please contact CalRecycle at:</t>
    </r>
  </si>
  <si>
    <t>SLCP.Organics@calrecycle.ca.gov</t>
  </si>
  <si>
    <t>COLOR KEY:</t>
  </si>
  <si>
    <r>
      <t>Cell which cannot be edited</t>
    </r>
    <r>
      <rPr>
        <sz val="12"/>
        <color theme="9" tint="0.59999389629810485"/>
        <rFont val="Arial"/>
        <family val="2"/>
      </rPr>
      <t xml:space="preserve"> (for screen reader users, cells will be locked from editing)</t>
    </r>
  </si>
  <si>
    <r>
      <t>Cell which can be edited</t>
    </r>
    <r>
      <rPr>
        <sz val="12"/>
        <color theme="7" tint="0.79998168889431442"/>
        <rFont val="Arial"/>
        <family val="2"/>
      </rPr>
      <t xml:space="preserve"> (for screen reader users, cells will be unlocked for editing)</t>
    </r>
  </si>
  <si>
    <t>INSTRUCTIONS:</t>
  </si>
  <si>
    <r>
      <t>Please see below for instructions and tips on how to use the procurement calculator tool. These instructions are broken into two sections, representing the two tabs in which the user may enter data (the "Procurement Target &amp; Planning" tab and the "Procurement Details" tab), and into four instructional "</t>
    </r>
    <r>
      <rPr>
        <b/>
        <u/>
        <sz val="12"/>
        <color rgb="FFC00000"/>
        <rFont val="Arial"/>
        <family val="2"/>
      </rPr>
      <t>STEPS</t>
    </r>
    <r>
      <rPr>
        <sz val="12"/>
        <rFont val="Arial"/>
        <family val="2"/>
      </rPr>
      <t xml:space="preserve">." Each </t>
    </r>
    <r>
      <rPr>
        <b/>
        <u/>
        <sz val="12"/>
        <color rgb="FFC00000"/>
        <rFont val="Arial"/>
        <family val="2"/>
      </rPr>
      <t>STEP</t>
    </r>
    <r>
      <rPr>
        <sz val="12"/>
        <rFont val="Arial"/>
        <family val="2"/>
      </rPr>
      <t xml:space="preserve"> is described below and provides guidance for entering data and using the tools in its respective tab. These, along with the "</t>
    </r>
    <r>
      <rPr>
        <b/>
        <u/>
        <sz val="12"/>
        <rFont val="Arial"/>
        <family val="2"/>
      </rPr>
      <t>NOTES</t>
    </r>
    <r>
      <rPr>
        <sz val="12"/>
        <rFont val="Arial"/>
        <family val="2"/>
      </rPr>
      <t>" included throughout the instructions and tool, will guide you on how to best use the tool.
The "Summary" and "Definitions" tabs do not require data input by the user. The "Summary" tab is a read-only informational section, which summarizes the procurement achieved for the reporting year, as entered into the "Procurement Details" tab. The "Definitions" tab provides definitions for terms used in this document.</t>
    </r>
  </si>
  <si>
    <r>
      <rPr>
        <b/>
        <u/>
        <sz val="12"/>
        <color theme="1"/>
        <rFont val="Arial"/>
        <family val="2"/>
      </rPr>
      <t>Tab: "Procurement Target &amp; Planning"</t>
    </r>
    <r>
      <rPr>
        <sz val="11"/>
        <color theme="1"/>
        <rFont val="Calibri"/>
        <family val="2"/>
        <scheme val="minor"/>
      </rPr>
      <t xml:space="preserve">
</t>
    </r>
    <r>
      <rPr>
        <b/>
        <u/>
        <sz val="12"/>
        <color rgb="FFC00000"/>
        <rFont val="Arial"/>
        <family val="2"/>
      </rPr>
      <t>STEP 1:</t>
    </r>
    <r>
      <rPr>
        <sz val="12"/>
        <color theme="1"/>
        <rFont val="Arial"/>
        <family val="2"/>
      </rPr>
      <t xml:space="preserve"> Enter the name of the jurisdiction (city, county, or city and county) and the reporting year.</t>
    </r>
    <r>
      <rPr>
        <sz val="11"/>
        <color theme="1"/>
        <rFont val="Calibri"/>
        <family val="2"/>
        <scheme val="minor"/>
      </rPr>
      <t xml:space="preserve">
</t>
    </r>
  </si>
  <si>
    <r>
      <rPr>
        <b/>
        <u/>
        <sz val="12"/>
        <color rgb="FFC00000"/>
        <rFont val="Arial"/>
        <family val="2"/>
      </rPr>
      <t xml:space="preserve">
STEP 2:</t>
    </r>
    <r>
      <rPr>
        <sz val="12"/>
        <color rgb="FFC00000"/>
        <rFont val="Arial"/>
        <family val="2"/>
      </rPr>
      <t xml:space="preserve"> </t>
    </r>
    <r>
      <rPr>
        <sz val="12"/>
        <color theme="1"/>
        <rFont val="Arial"/>
        <family val="2"/>
      </rPr>
      <t>Determine the procurement target for the jurisdiction. This can be determined using one of two options below:</t>
    </r>
  </si>
  <si>
    <r>
      <rPr>
        <i/>
        <u/>
        <sz val="12"/>
        <color theme="1"/>
        <rFont val="Arial"/>
        <family val="2"/>
      </rPr>
      <t>Option 1:</t>
    </r>
    <r>
      <rPr>
        <sz val="12"/>
        <color theme="1"/>
        <rFont val="Arial"/>
        <family val="2"/>
      </rPr>
      <t xml:space="preserve"> Calculate the procurement target. This will be most helpful for planning purposes, allowing the jurisdiction to estimate their procurement target and the quantities of recovered organic waste products they shall procure. To calculate the procurement target, enter the population of the jurisdiction. This will be multiplied by 0.08, the per capita procurement target, to calculate the jurisdiction's procurement target. The jurisdiction population equals the number of residents in a jurisdiction, using the most recent annual data reported by the California Department of Finance (DOF). Click the link below for the population estimates for cities and counties:</t>
    </r>
  </si>
  <si>
    <t>DOF Population Estimates for Cities, Counties, and the State.</t>
  </si>
  <si>
    <r>
      <rPr>
        <b/>
        <u/>
        <sz val="12"/>
        <color theme="1"/>
        <rFont val="Arial"/>
        <family val="2"/>
      </rPr>
      <t>NOTE:</t>
    </r>
    <r>
      <rPr>
        <sz val="12"/>
        <color theme="1"/>
        <rFont val="Arial"/>
        <family val="2"/>
      </rPr>
      <t xml:space="preserve"> Per 14 CCR Section 18993.1(b), a jurisdiction's procurement target will be recalculated every five years. Therefore, the procurement target calculated on or before January 1, 2022 will remain the jurisdiction's procurement target for five years, until January 1, 2027 [unless a jurisdiction qualifies to use a reduced procurement target, per 14 CCR Section 18993.1(j)], even though more recent population data will be made available by the DOF.
</t>
    </r>
  </si>
  <si>
    <r>
      <rPr>
        <i/>
        <u/>
        <sz val="12"/>
        <color theme="1"/>
        <rFont val="Arial"/>
        <family val="2"/>
      </rPr>
      <t>Option 2:</t>
    </r>
    <r>
      <rPr>
        <i/>
        <sz val="12"/>
        <color theme="1"/>
        <rFont val="Arial"/>
        <family val="2"/>
      </rPr>
      <t xml:space="preserve"> </t>
    </r>
    <r>
      <rPr>
        <sz val="12"/>
        <color theme="1"/>
        <rFont val="Arial"/>
        <family val="2"/>
      </rPr>
      <t>Enter the procurement target for the jurisdiction directly. CalRecycle will annually notify each jurisdiction of their procurement target through posting on CalRecycle’s website and through a direct written notice to the jurisdiction.</t>
    </r>
  </si>
  <si>
    <r>
      <rPr>
        <b/>
        <u/>
        <sz val="12"/>
        <color theme="1"/>
        <rFont val="Arial"/>
        <family val="2"/>
      </rPr>
      <t>NOTE:</t>
    </r>
    <r>
      <rPr>
        <sz val="12"/>
        <color theme="1"/>
        <rFont val="Arial"/>
        <family val="2"/>
      </rPr>
      <t xml:space="preserve"> Per 14 CCR Section 18993.1(j), a jurisdiction may be able to adjust their procurement target if their previous calendar year's procurement of energy products is less than their calculated procurement target. In the event that a jurisdiction qualifies to use a reduced procurement target, they may choose to use </t>
    </r>
    <r>
      <rPr>
        <i/>
        <sz val="12"/>
        <color theme="1"/>
        <rFont val="Arial"/>
        <family val="2"/>
      </rPr>
      <t>Option 2</t>
    </r>
    <r>
      <rPr>
        <sz val="12"/>
        <color theme="1"/>
        <rFont val="Arial"/>
        <family val="2"/>
      </rPr>
      <t xml:space="preserve"> above, and directly enter this adjusted value.
</t>
    </r>
  </si>
  <si>
    <r>
      <rPr>
        <b/>
        <u/>
        <sz val="12"/>
        <color theme="1"/>
        <rFont val="Arial"/>
        <family val="2"/>
      </rPr>
      <t>NOTE:</t>
    </r>
    <r>
      <rPr>
        <sz val="12"/>
        <color theme="1"/>
        <rFont val="Arial"/>
        <family val="2"/>
      </rPr>
      <t xml:space="preserve"> Per PRC Section 42652.5(a)(5)(B), Notwithstanding any other law, administrative civil penalties for a local jurisdiction that fails to procure a quantity of recovered organic waste products that meets or exceeds its recovered organic waste product procurement target established by the department pursuant to Section 18993.1 of Title 14 of the California Code of Regulations shall be imposed pursuant to the following schedule:
(i) On or after January 1, 2023, each jurisdiction shall procure a quantity of recovered organic waste products that meets or exceeds 30 percent of its recovered organic waste product procurement target.
(ii) On or after January 1, 2024, each jurisdiction shall procure a quantity of recovered organic waste products that meets or exceeds 65 percent of its recovered organic waste product procurement target.
(iii) On or after January 1, 2025, each jurisdiction shall procure a quantity of recovered organic waste products that meets or exceeds 100 percent of its recovered organic waste product procurement target.
</t>
    </r>
  </si>
  <si>
    <r>
      <rPr>
        <b/>
        <u/>
        <sz val="12"/>
        <color rgb="FFC00000"/>
        <rFont val="Arial"/>
        <family val="2"/>
      </rPr>
      <t xml:space="preserve">
STEP 3:</t>
    </r>
    <r>
      <rPr>
        <sz val="12"/>
        <color theme="1"/>
        <rFont val="Arial"/>
        <family val="2"/>
      </rPr>
      <t xml:space="preserve"> Determine the quantities of recovered organic waste products the jurisdiction must procure in order to fulfill their procurement target. This can be determined using one or both of the options below:</t>
    </r>
  </si>
  <si>
    <r>
      <rPr>
        <i/>
        <u/>
        <sz val="12"/>
        <color theme="1"/>
        <rFont val="Arial"/>
        <family val="2"/>
      </rPr>
      <t>Option 1:</t>
    </r>
    <r>
      <rPr>
        <i/>
        <sz val="12"/>
        <color theme="1"/>
        <rFont val="Arial"/>
        <family val="2"/>
      </rPr>
      <t xml:space="preserve"> </t>
    </r>
    <r>
      <rPr>
        <sz val="12"/>
        <color theme="1"/>
        <rFont val="Arial"/>
        <family val="2"/>
      </rPr>
      <t>Plan for Procurement Using Percent of Target Met
Enter the ratio, as percentages, of the recovered organic waste products that the jurisdiction plans to procure over the course of the reporting year to meet their procurement target. These percentages will be translated into quantities of the recovered organic waste products, to show how much of each product will need to be procured to meet the procurement target. The "Fulfillment of Procurement Target" progress bar indicates the progress the jurisdiction would achieve in fulfilling its procurement target through procurement as planned (the target will be met when the progress bar reads 100%).</t>
    </r>
  </si>
  <si>
    <r>
      <rPr>
        <i/>
        <u/>
        <sz val="12"/>
        <color theme="1"/>
        <rFont val="Arial"/>
        <family val="2"/>
      </rPr>
      <t>Option 2:</t>
    </r>
    <r>
      <rPr>
        <i/>
        <sz val="12"/>
        <color theme="1"/>
        <rFont val="Arial"/>
        <family val="2"/>
      </rPr>
      <t xml:space="preserve"> </t>
    </r>
    <r>
      <rPr>
        <sz val="12"/>
        <color theme="1"/>
        <rFont val="Arial"/>
        <family val="2"/>
      </rPr>
      <t xml:space="preserve">Plan for Procurement Using Quantity Procured
Enter the quantities of the recovered organic waste products that the jurisdiction plans to procure over the course of the reporting year. These quantities will also be translated into percentages, to show how much of the procurement target would be met with those procurement quantities. The "Fulfillment of Procurement Target" progress bar indicates the progress the jurisdiction would achieve in fulfilling its procurement target through procurement as planned (the target will be met when the progress bar reads 100%).
</t>
    </r>
  </si>
  <si>
    <r>
      <rPr>
        <b/>
        <u/>
        <sz val="12"/>
        <color theme="1"/>
        <rFont val="Arial"/>
        <family val="2"/>
      </rPr>
      <t>NOTE:</t>
    </r>
    <r>
      <rPr>
        <sz val="12"/>
        <color theme="1"/>
        <rFont val="Arial"/>
        <family val="2"/>
      </rPr>
      <t xml:space="preserve"> The listed units for recovered organic waste products were selected through the rulemaking process. For technical assistance on recovered organic waste product units and conversions, please contact CalRecycle at:</t>
    </r>
  </si>
  <si>
    <t xml:space="preserve">SLCP.Organics@calrecycle.ca.gov </t>
  </si>
  <si>
    <r>
      <rPr>
        <b/>
        <u/>
        <sz val="12"/>
        <color theme="1"/>
        <rFont val="Arial"/>
        <family val="2"/>
      </rPr>
      <t>Tab: "Procurement Details"</t>
    </r>
    <r>
      <rPr>
        <sz val="12"/>
        <color theme="1"/>
        <rFont val="Arial"/>
        <family val="2"/>
      </rPr>
      <t xml:space="preserve">
</t>
    </r>
    <r>
      <rPr>
        <b/>
        <u/>
        <sz val="12"/>
        <color rgb="FFC00000"/>
        <rFont val="Arial"/>
        <family val="2"/>
      </rPr>
      <t>STEP 4:</t>
    </r>
    <r>
      <rPr>
        <sz val="12"/>
        <color theme="1"/>
        <rFont val="Arial"/>
        <family val="2"/>
      </rPr>
      <t xml:space="preserve"> Record the details of the procurement of each recovered organic waste product over the reporting year to help determine and track the jurisdiction's progress in meeting its procurement target. This section can also help to gather and organize some of the information needed for the jurisdiction's Implementation Record, and help support the jurisdiction's procurement recordkeeping requirements. For further guidance on data entry in the "Procurement Details" section, please select the table's column headings (row 26) for more detailed instruction.
</t>
    </r>
  </si>
  <si>
    <t xml:space="preserve">SLCP.Organics@calrecycle.ca.gov 
</t>
  </si>
  <si>
    <r>
      <rPr>
        <b/>
        <u/>
        <sz val="12"/>
        <color theme="1"/>
        <rFont val="Arial"/>
        <family val="2"/>
      </rPr>
      <t>NOTE:</t>
    </r>
    <r>
      <rPr>
        <sz val="12"/>
        <color theme="1"/>
        <rFont val="Arial"/>
        <family val="2"/>
      </rPr>
      <t xml:space="preserve"> There are recordkeeping requirements in addition to the details requested in the "Procurement Details" section. As applicable, these include keeping records such as: all invoices or similar records evidencing procurement, written certification(s) from the POTW(s) from whom renewable gas was procured, written certification(s) from the biomass conversion facility(ies) from whom renewable electricity was procured, copy of the adopted ordinance or similarly enforceable mechanism for the procurement of mulch, and records of the previous year's procurement of energy products if a reduced procurement target is to be used. See 14 CCR Section 18993.2 for a complete listing of these requirements.</t>
    </r>
  </si>
  <si>
    <t>Last Updated: April 8, 2021</t>
  </si>
  <si>
    <t>PROCUREMENT TARGET &amp; PLANNING</t>
  </si>
  <si>
    <r>
      <t>STEP 1:</t>
    </r>
    <r>
      <rPr>
        <b/>
        <sz val="14"/>
        <color rgb="FFC00000"/>
        <rFont val="Arial"/>
        <family val="2"/>
      </rPr>
      <t xml:space="preserve"> </t>
    </r>
    <r>
      <rPr>
        <b/>
        <sz val="14"/>
        <rFont val="Arial"/>
        <family val="2"/>
      </rPr>
      <t>Jurisdiction Name and Reporting Year</t>
    </r>
  </si>
  <si>
    <t>Jurisdiction Name (City, County, or City and County):</t>
  </si>
  <si>
    <t>Reporting Year:</t>
  </si>
  <si>
    <r>
      <rPr>
        <b/>
        <u/>
        <sz val="14"/>
        <color rgb="FFC00000"/>
        <rFont val="Arial"/>
        <family val="2"/>
      </rPr>
      <t>STEP 2:</t>
    </r>
    <r>
      <rPr>
        <b/>
        <sz val="14"/>
        <color rgb="FFC00000"/>
        <rFont val="Arial"/>
        <family val="2"/>
      </rPr>
      <t xml:space="preserve"> </t>
    </r>
    <r>
      <rPr>
        <b/>
        <sz val="14"/>
        <rFont val="Arial"/>
        <family val="2"/>
      </rPr>
      <t>Annual Procurement Target</t>
    </r>
  </si>
  <si>
    <t>The jurisdiction population equals the number of residents in a jurisdiction, using the most recent annual data reported by the California Department of Finance.</t>
  </si>
  <si>
    <t>Click here for the jurisdiction population estimates from the California Department of Finance.</t>
  </si>
  <si>
    <t>Description</t>
  </si>
  <si>
    <t>Data</t>
  </si>
  <si>
    <t>Unit</t>
  </si>
  <si>
    <t>Jurisdiction Population:</t>
  </si>
  <si>
    <t>Residents</t>
  </si>
  <si>
    <t>Per Capita Procurement Target:</t>
  </si>
  <si>
    <t>Tons of organic waste per California resident per year</t>
  </si>
  <si>
    <t>Procurement Target:</t>
  </si>
  <si>
    <t>Tons of organic waste</t>
  </si>
  <si>
    <r>
      <t xml:space="preserve">Percent of </t>
    </r>
    <r>
      <rPr>
        <b/>
        <sz val="12"/>
        <rFont val="Arial"/>
        <family val="2"/>
      </rPr>
      <t xml:space="preserve">Procurement Target </t>
    </r>
    <r>
      <rPr>
        <sz val="12"/>
        <rFont val="Arial"/>
        <family val="2"/>
      </rPr>
      <t>needed to be compliant</t>
    </r>
  </si>
  <si>
    <t>Percentage of revision due to AB 1985 (PRC Section 42652.5) See Read Me tab, row 28 for more information.</t>
  </si>
  <si>
    <t>Revised Procurement Target:</t>
  </si>
  <si>
    <t>PRODUCTS</t>
  </si>
  <si>
    <t>The conversion factors below, from 14 CCR Section 18993.1(g) of the regulations, convert the procurement target into quantities of recovered organic waste products.</t>
  </si>
  <si>
    <t>Conversion Factors</t>
  </si>
  <si>
    <t>1 Ton of Organic Waste in a Procurement Target Shall Constitute:</t>
  </si>
  <si>
    <t>Recovered Organic Waste Product</t>
  </si>
  <si>
    <t>Quantity</t>
  </si>
  <si>
    <t>Renewable Gas in the form of Transportation Fuel</t>
  </si>
  <si>
    <t>DGE</t>
  </si>
  <si>
    <t>Electricity from Renewable Gas</t>
  </si>
  <si>
    <t>kWh</t>
  </si>
  <si>
    <t>Heat from Renewable Gas</t>
  </si>
  <si>
    <t>therms</t>
  </si>
  <si>
    <t>Electricity from Biomass Conversion</t>
  </si>
  <si>
    <t>Compost</t>
  </si>
  <si>
    <t>tons</t>
  </si>
  <si>
    <t>cubic yards</t>
  </si>
  <si>
    <t>Mulch</t>
  </si>
  <si>
    <t>ton</t>
  </si>
  <si>
    <t>MEETING 100% OF THE PROCUREMENT TARGET THROUGH ONE PRODUCT</t>
  </si>
  <si>
    <t>The quantity of each product below reflects how much a jurisdiction would need to procure to meet 100% of their procurement target through just one product.</t>
  </si>
  <si>
    <t>Quantity Procured Annually</t>
  </si>
  <si>
    <t>Quantity Procured Monthly</t>
  </si>
  <si>
    <t>Compost (tons)</t>
  </si>
  <si>
    <t>Compost (cubic yards)</t>
  </si>
  <si>
    <r>
      <rPr>
        <b/>
        <u/>
        <sz val="14"/>
        <color rgb="FFC00000"/>
        <rFont val="Arial"/>
        <family val="2"/>
      </rPr>
      <t>STEP 3:</t>
    </r>
    <r>
      <rPr>
        <b/>
        <sz val="14"/>
        <color rgb="FFC00000"/>
        <rFont val="Arial"/>
        <family val="2"/>
      </rPr>
      <t xml:space="preserve"> </t>
    </r>
    <r>
      <rPr>
        <b/>
        <sz val="14"/>
        <rFont val="Arial"/>
        <family val="2"/>
      </rPr>
      <t>PLANNING FOR PROCUREMENT</t>
    </r>
  </si>
  <si>
    <r>
      <rPr>
        <b/>
        <i/>
        <sz val="14"/>
        <rFont val="Arial"/>
        <family val="2"/>
      </rPr>
      <t>Option 1:</t>
    </r>
    <r>
      <rPr>
        <b/>
        <sz val="14"/>
        <rFont val="Arial"/>
        <family val="2"/>
      </rPr>
      <t xml:space="preserve"> Plan for Procurement Using Percent of Target Met</t>
    </r>
  </si>
  <si>
    <t>Percent of Procurement Target Met</t>
  </si>
  <si>
    <t>Total</t>
  </si>
  <si>
    <t>Fulfillment of Procurement Target (Using Option 1)</t>
  </si>
  <si>
    <r>
      <rPr>
        <b/>
        <i/>
        <sz val="14"/>
        <rFont val="Arial"/>
        <family val="2"/>
      </rPr>
      <t>Option 2:</t>
    </r>
    <r>
      <rPr>
        <b/>
        <sz val="14"/>
        <rFont val="Arial"/>
        <family val="2"/>
      </rPr>
      <t xml:space="preserve"> Plan for Procurement Using Quantity Procured</t>
    </r>
  </si>
  <si>
    <t>Fulfillment of Procurement Target (Using Option 2)</t>
  </si>
  <si>
    <t>PROCUREMENT DETAILS FOR THE REPORTING YEAR</t>
  </si>
  <si>
    <r>
      <rPr>
        <b/>
        <u/>
        <sz val="18"/>
        <color rgb="FFC00000"/>
        <rFont val="Arial"/>
        <family val="2"/>
      </rPr>
      <t>NOTE:</t>
    </r>
    <r>
      <rPr>
        <sz val="18"/>
        <color rgb="FFC00000"/>
        <rFont val="Arial"/>
        <family val="2"/>
      </rPr>
      <t xml:space="preserve"> </t>
    </r>
    <r>
      <rPr>
        <b/>
        <sz val="18"/>
        <color theme="1"/>
        <rFont val="Arial"/>
        <family val="2"/>
      </rPr>
      <t xml:space="preserve">The section below is </t>
    </r>
    <r>
      <rPr>
        <b/>
        <u/>
        <sz val="18"/>
        <color theme="1"/>
        <rFont val="Arial"/>
        <family val="2"/>
      </rPr>
      <t>not</t>
    </r>
    <r>
      <rPr>
        <b/>
        <sz val="18"/>
        <color theme="1"/>
        <rFont val="Arial"/>
        <family val="2"/>
      </rPr>
      <t xml:space="preserve"> the Implementation Record and does </t>
    </r>
    <r>
      <rPr>
        <b/>
        <u/>
        <sz val="18"/>
        <color theme="1"/>
        <rFont val="Arial"/>
        <family val="2"/>
      </rPr>
      <t>not</t>
    </r>
    <r>
      <rPr>
        <b/>
        <sz val="18"/>
        <color theme="1"/>
        <rFont val="Arial"/>
        <family val="2"/>
      </rPr>
      <t xml:space="preserve"> encompass all of the documentation and details necessary to meet the recordkeeping requirements.</t>
    </r>
  </si>
  <si>
    <t>There are additional recordkeeping requirements that a jurisdiction must keep in their Implementation Record (See 14 CCR Section 18993.2 for a complete listing), including:</t>
  </si>
  <si>
    <t>~ A description of how the jurisdiction will comply with the procurement requirements</t>
  </si>
  <si>
    <t>~ All invoices or similar records evidencing procurement by the jurisdiction and their direct service provider(s), as applicable</t>
  </si>
  <si>
    <t>~ Written certification(s) from: POTW(s) from whom renewable gas was procured and biomass conversion facility(ies) from whom renewable electricity was procured</t>
  </si>
  <si>
    <t>~ Copy of an adopted ordinance or similarly enforceable mechanism for the procurement of mulch</t>
  </si>
  <si>
    <t>~ The previous year's procurement of energy products if using an adjusted procurement target</t>
  </si>
  <si>
    <r>
      <rPr>
        <b/>
        <u/>
        <sz val="14"/>
        <color rgb="FFC00000"/>
        <rFont val="Arial"/>
        <family val="2"/>
      </rPr>
      <t>STEP 4:</t>
    </r>
    <r>
      <rPr>
        <b/>
        <sz val="14"/>
        <rFont val="Arial"/>
        <family val="2"/>
      </rPr>
      <t xml:space="preserve"> PROCUREMENT DETAILS</t>
    </r>
  </si>
  <si>
    <t>Record the details of the procurement of each recovered organic waste product over the reporting year to help determine and track the jurisdiction's progress in meeting its procurement target. The first two rows below demonstrate examples of what product procurement details might look like.</t>
  </si>
  <si>
    <t>Date</t>
  </si>
  <si>
    <t>Product</t>
  </si>
  <si>
    <t>Direct Procurement or Procurement through a Direct Service Provider?</t>
  </si>
  <si>
    <t>Direct Service Provider Name, if Applicable</t>
  </si>
  <si>
    <t>Product Supplier Name</t>
  </si>
  <si>
    <t>Product Supplier Location</t>
  </si>
  <si>
    <t>Product Supplier Contact Information</t>
  </si>
  <si>
    <t>Details of Product Use</t>
  </si>
  <si>
    <t>Location of Product Application, if Applicable</t>
  </si>
  <si>
    <t>Other Notes</t>
  </si>
  <si>
    <t>Example: 2-12-2022</t>
  </si>
  <si>
    <t>Direct Procurement</t>
  </si>
  <si>
    <t>N/A</t>
  </si>
  <si>
    <t>Example City AD Facility</t>
  </si>
  <si>
    <t>123 Sample Rd., Example City, CA</t>
  </si>
  <si>
    <t>rng@examplecity.gov
(123) 456-7890</t>
  </si>
  <si>
    <t>RNG used to fuel City's refuse fleet vehicles</t>
  </si>
  <si>
    <t>Link to electronic copy of RNG receipt</t>
  </si>
  <si>
    <t>Example: 2/12/22</t>
  </si>
  <si>
    <t>Direct Service Provider</t>
  </si>
  <si>
    <t>AAA Landscaping Services</t>
  </si>
  <si>
    <t>Example City Composting Facility</t>
  </si>
  <si>
    <t>456 Sample Rd., Example City, CA</t>
  </si>
  <si>
    <t>compost@examplecity.gov
(123) 456-7890</t>
  </si>
  <si>
    <t>Compost applied to medians for Sample Rd. construction project</t>
  </si>
  <si>
    <t xml:space="preserve">Sample Rd. medians </t>
  </si>
  <si>
    <t>Link to electronic copy of compost invoice
Link to electronic copy of contract with Direct Service Provider</t>
  </si>
  <si>
    <r>
      <t>NOTE:</t>
    </r>
    <r>
      <rPr>
        <sz val="12"/>
        <color theme="1"/>
        <rFont val="Arial"/>
        <family val="2"/>
      </rPr>
      <t xml:space="preserve"> You may add additional rows for data entry in the table below by selecting a row, right-clicking, and selecting "Insert Row."</t>
    </r>
  </si>
  <si>
    <t>PROCUREMENT SUMMARY FOR THE REPORTING YEAR</t>
  </si>
  <si>
    <r>
      <t xml:space="preserve">This tab will provide a summary of all procurement achieved for the reporting year, as entered in </t>
    </r>
    <r>
      <rPr>
        <b/>
        <u/>
        <sz val="12"/>
        <color rgb="FFC00000"/>
        <rFont val="Arial"/>
        <family val="2"/>
      </rPr>
      <t>STEP 4</t>
    </r>
    <r>
      <rPr>
        <sz val="12"/>
        <color theme="1"/>
        <rFont val="Arial"/>
        <family val="2"/>
      </rPr>
      <t xml:space="preserve"> of the "Procurement Details" tab. No data entry is needed in this tab.</t>
    </r>
  </si>
  <si>
    <t>Fulfillment of Procurement Target</t>
  </si>
  <si>
    <t>This progress bar indicates the progress the jurisdiction has achieved to-date in fulfilling its annual procurement target. The target will be met when the progress bar reads 100%.</t>
  </si>
  <si>
    <t>Procurement Target (Tons):</t>
  </si>
  <si>
    <t>Total Tons Procured:</t>
  </si>
  <si>
    <t>Tons Remaining:</t>
  </si>
  <si>
    <r>
      <rPr>
        <b/>
        <u/>
        <sz val="12"/>
        <color theme="1"/>
        <rFont val="Arial"/>
        <family val="2"/>
      </rPr>
      <t>NOTE:</t>
    </r>
    <r>
      <rPr>
        <sz val="12"/>
        <color theme="1"/>
        <rFont val="Arial"/>
        <family val="2"/>
      </rPr>
      <t xml:space="preserve"> If the procurement target is not listed above, please return to </t>
    </r>
    <r>
      <rPr>
        <b/>
        <u/>
        <sz val="12"/>
        <color rgb="FFC00000"/>
        <rFont val="Arial"/>
        <family val="2"/>
      </rPr>
      <t>STEP 2</t>
    </r>
    <r>
      <rPr>
        <sz val="12"/>
        <color theme="1"/>
        <rFont val="Arial"/>
        <family val="2"/>
      </rPr>
      <t xml:space="preserve"> of the "Procurement Target &amp; Planning" tab to enter this information. The procurement target is necessary to calculate and track your jurisdiction's progress towards meeting the procurement target.</t>
    </r>
  </si>
  <si>
    <t>Total Procurement for the Reporting Year</t>
  </si>
  <si>
    <r>
      <t xml:space="preserve">The quantities below summarize the total products procured in the reporting year, as entered in </t>
    </r>
    <r>
      <rPr>
        <b/>
        <u/>
        <sz val="12"/>
        <color rgb="FFC00000"/>
        <rFont val="Arial"/>
        <family val="2"/>
      </rPr>
      <t>STEP 4</t>
    </r>
    <r>
      <rPr>
        <sz val="12"/>
        <color theme="1"/>
        <rFont val="Arial"/>
        <family val="2"/>
      </rPr>
      <t xml:space="preserve"> of the "Procurement Details" tab. If the "Procurement Details" tab includes all procurement achieved in the reporting year, the total quantities listed in this table can be reported to CalRecycle.</t>
    </r>
  </si>
  <si>
    <t>Reporting Year Total</t>
  </si>
  <si>
    <t>Monthly Procurement Totals for the Reporting Year</t>
  </si>
  <si>
    <r>
      <t xml:space="preserve">This table summarizes the total products procured in each month of the reporting year, as recorded in </t>
    </r>
    <r>
      <rPr>
        <b/>
        <u/>
        <sz val="12"/>
        <color rgb="FFC00000"/>
        <rFont val="Arial"/>
        <family val="2"/>
      </rPr>
      <t>STEP 4</t>
    </r>
    <r>
      <rPr>
        <sz val="12"/>
        <color theme="1"/>
        <rFont val="Arial"/>
        <family val="2"/>
      </rPr>
      <t xml:space="preserve"> of the "Procurement Details" tab.</t>
    </r>
  </si>
  <si>
    <t>January</t>
  </si>
  <si>
    <t>February</t>
  </si>
  <si>
    <t>March</t>
  </si>
  <si>
    <t>April</t>
  </si>
  <si>
    <t>May</t>
  </si>
  <si>
    <t>June</t>
  </si>
  <si>
    <t>July</t>
  </si>
  <si>
    <t>August</t>
  </si>
  <si>
    <t>September</t>
  </si>
  <si>
    <t>October</t>
  </si>
  <si>
    <t>November</t>
  </si>
  <si>
    <t>December</t>
  </si>
  <si>
    <t>Yearly Total</t>
  </si>
  <si>
    <t>Monthly Procurement Progress for the Reporting Year</t>
  </si>
  <si>
    <r>
      <t xml:space="preserve">This table demonstrates how much of the procurement target was met through each month of the reporting year, as recorded in </t>
    </r>
    <r>
      <rPr>
        <b/>
        <u/>
        <sz val="12"/>
        <color rgb="FFC00000"/>
        <rFont val="Arial"/>
        <family val="2"/>
      </rPr>
      <t>STEP 4</t>
    </r>
    <r>
      <rPr>
        <sz val="12"/>
        <color theme="1"/>
        <rFont val="Arial"/>
        <family val="2"/>
      </rPr>
      <t xml:space="preserve"> of the "Procurement Details" tab.</t>
    </r>
  </si>
  <si>
    <t>This may be a helpful tool to assist jurisdictions in their subsequent reporting years to stay on track for meeting their goals, as they may compare their historical monthly procurement achievements with current procurement progress.</t>
  </si>
  <si>
    <t>Month</t>
  </si>
  <si>
    <t>Percent of Target Met per Month</t>
  </si>
  <si>
    <t>DEFINITIONS OF TERMS</t>
  </si>
  <si>
    <t>This tab provides definitions for the terms and initialisms used in this document. No data entry is needed in this tab.</t>
  </si>
  <si>
    <t>Term</t>
  </si>
  <si>
    <t>Definition</t>
  </si>
  <si>
    <t>Product resulting from the controlled biological decomposition of municipal organic waste. Compost may only count towards the jurisdiction's procurement target if it is produced at either a compostable material handling operation or facility or a large volume in-vessel digestion facility that composts on-site, as described in 14 CCR Section 18993.1(f)(1).</t>
  </si>
  <si>
    <t>Diesel Gallon Equivalent. The amount of renewable gas in the form of transportation fuel that has the equivalent energy content of one gallon of conventional diesel.</t>
  </si>
  <si>
    <t>Reflects recovered organic waste products directly procured by the jurisdiction for its use or giveaway.</t>
  </si>
  <si>
    <t>A person, company, agency, district, or other entity that provides service(s) to a jurisdiction pursuant to a contract or other written agreement, as provided in 14 CCR Section 18982(a)(17). For the purposes of the procurement of recovered organic waste products, a jurisdiction may have a written contract or agreement with a direct service provider that requires the direct service provider to procure products on behalf of the jurisdiction, which can count towards the jurisdiction's procurement target.</t>
  </si>
  <si>
    <t>Electricity generated from biomass facilities that convert recovered organic wastes, such as wood and prunings from the municipal stream, into electricity. Electricity procured from a biomass conversion facility may only count toward the jurisdiction’s procurement target if the facility receives feedstock directly from certain permitted or authorized compostable material handling operations or facilities, transfer/processing operations or facilities, or landfills, as described in 14 CCR Section 18993.1(i).</t>
  </si>
  <si>
    <t>Renewable Gas that is used as electricity. (See definition of "Renewable Gas")</t>
  </si>
  <si>
    <t>Renewable Gas that is used for heating applications. (See definition of "Renewable Gas")</t>
  </si>
  <si>
    <t>Jurisdiction</t>
  </si>
  <si>
    <t>For the purposes of the procurement of recovered organic waste products, "jurisdiction" means a city, a county, or a city and county, as described in 14 CCR Section 18993.1(a).</t>
  </si>
  <si>
    <t>Jurisdiction Population</t>
  </si>
  <si>
    <t>The number of residents in a jurisdiction, using the most recent annual data reported by the California Department of Finance.</t>
  </si>
  <si>
    <t>Kilowatt-hour. Unit of measurement for electricity.</t>
  </si>
  <si>
    <t>For the purposes of counting towards a jurisdiction's procurement target, mulch must meet or exceed the land application standards specified in 14 CCR Sections 17852(a)(24.5)(A)1 through 3 and must have been produced at a permitted or authorized compostable material handling operation or facility, transfer/processing operation or facility, or landfill, as described in 14 CCR Section 18993.1(f)(4).</t>
  </si>
  <si>
    <t>Per Capita Procurement Target</t>
  </si>
  <si>
    <t>Defined value equaling 0.08 tons of organic waste per California resident per year. This value is multiplied by the jurisdiction population to calculate the jurisdiction's procurement target.</t>
  </si>
  <si>
    <t>POTW</t>
  </si>
  <si>
    <t>Publicly Owned Treatment Works, as defined in Section 403.3(r) of Title 40 of the Code of Federal Regulations.</t>
  </si>
  <si>
    <t>Procurement</t>
  </si>
  <si>
    <t>The purchase or acquisition (e.g., free delivery or free distribution from a hauler or other entity via a written agreement or contract) and subsequent end use or giveaway by the jurisdiction or their contracted direct service provider.</t>
  </si>
  <si>
    <t>Procurement Target (also referred to as Annual Recovered Organic Waste Product Procurement Target)</t>
  </si>
  <si>
    <t>The amount of organic waste in the form of a recovered organic waste product that a jurisdiction is required to procure annually under 14 CCR Section 18993.1.</t>
  </si>
  <si>
    <t>Procurement through a Direct Service Provider</t>
  </si>
  <si>
    <t>Procurement in which the jurisdiction has required, through a written contract or agreement, that the direct service provider procure recovered organic waste products on behalf of the jurisdiction.</t>
  </si>
  <si>
    <t>Products made from California, landfill-diverted recovered organic waste processed at a permitted or otherwise authorized operation or facility, or as otherwise defined in 14 CCR Section 18982(a)(60). These include transportation fuel, electricity, and heat from renewable gas from an in-vessel digestion facility; electricity from biomass conversion; compost; and mulch, provided these meet all the requirements of 14 CCR, Division 7, Chapter 12, Article 12.</t>
  </si>
  <si>
    <t>Renewable Gas</t>
  </si>
  <si>
    <t>Gas derived from organic waste that has been diverted from a landfill and processed at an in-vessel digestion facility that is permitted or otherwise authorized by Title 14 to recover organic waste, as defined in 14 CCR Section 18982(a)(62).</t>
  </si>
  <si>
    <t>Renewable Gas that is used as transportation fuel. (See definition of "Renewable Gas")</t>
  </si>
  <si>
    <t>Reporting Year</t>
  </si>
  <si>
    <t>Applicable year in which jurisdiction is required to comply with the procurement requirements, beginning with the year 2022 for jurisdictions, and the year 2027 for rural counties and jurisdictions within rural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</si>
</sst>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
    <numFmt numFmtId="165" formatCode="#,##0.0"/>
    <numFmt numFmtId="166" formatCode="#,##0.0_);\(#,##0.0\)"/>
  </numFmts>
  <fonts count="37"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name val="Arial"/>
      <family val="2"/>
    </font>
    <font>
      <sz val="12"/>
      <color theme="1"/>
      <name val="Arial"/>
      <family val="2"/>
    </font>
    <font>
      <sz val="12"/>
      <name val="Arial"/>
      <family val="2"/>
    </font>
    <font>
      <u/>
      <sz val="12"/>
      <color theme="10"/>
      <name val="Arial"/>
      <family val="2"/>
    </font>
    <font>
      <u/>
      <sz val="12"/>
      <color rgb="FF002060"/>
      <name val="Arial"/>
      <family val="2"/>
    </font>
    <font>
      <b/>
      <u/>
      <sz val="14"/>
      <color theme="1"/>
      <name val="Arial"/>
      <family val="2"/>
    </font>
    <font>
      <sz val="14"/>
      <color theme="1"/>
      <name val="Arial"/>
      <family val="2"/>
    </font>
    <font>
      <b/>
      <u/>
      <sz val="12"/>
      <color theme="1"/>
      <name val="Arial"/>
      <family val="2"/>
    </font>
    <font>
      <sz val="12"/>
      <color theme="9" tint="0.59999389629810485"/>
      <name val="Arial"/>
      <family val="2"/>
    </font>
    <font>
      <sz val="12"/>
      <color theme="7" tint="0.79998168889431442"/>
      <name val="Arial"/>
      <family val="2"/>
    </font>
    <font>
      <b/>
      <u/>
      <sz val="12"/>
      <color rgb="FFC00000"/>
      <name val="Arial"/>
      <family val="2"/>
    </font>
    <font>
      <b/>
      <u/>
      <sz val="12"/>
      <name val="Arial"/>
      <family val="2"/>
    </font>
    <font>
      <sz val="12"/>
      <color theme="0"/>
      <name val="Arial"/>
      <family val="2"/>
    </font>
    <font>
      <sz val="12"/>
      <color rgb="FFC00000"/>
      <name val="Arial"/>
      <family val="2"/>
    </font>
    <font>
      <i/>
      <u/>
      <sz val="12"/>
      <color theme="1"/>
      <name val="Arial"/>
      <family val="2"/>
    </font>
    <font>
      <i/>
      <sz val="12"/>
      <color theme="1"/>
      <name val="Arial"/>
      <family val="2"/>
    </font>
    <font>
      <b/>
      <i/>
      <sz val="12"/>
      <color rgb="FFAD4F0F"/>
      <name val="Arial"/>
      <family val="2"/>
    </font>
    <font>
      <b/>
      <sz val="12"/>
      <color theme="1"/>
      <name val="Arial"/>
      <family val="2"/>
    </font>
    <font>
      <b/>
      <sz val="14"/>
      <name val="Arial"/>
      <family val="2"/>
    </font>
    <font>
      <b/>
      <u/>
      <sz val="14"/>
      <color rgb="FFC00000"/>
      <name val="Arial"/>
      <family val="2"/>
    </font>
    <font>
      <b/>
      <sz val="14"/>
      <color rgb="FFC00000"/>
      <name val="Arial"/>
      <family val="2"/>
    </font>
    <font>
      <b/>
      <sz val="12"/>
      <color theme="0"/>
      <name val="Arial"/>
      <family val="2"/>
    </font>
    <font>
      <sz val="12"/>
      <color rgb="FFFF0000"/>
      <name val="Arial"/>
      <family val="2"/>
    </font>
    <font>
      <b/>
      <i/>
      <sz val="14"/>
      <name val="Arial"/>
      <family val="2"/>
    </font>
    <font>
      <b/>
      <sz val="22"/>
      <color theme="1"/>
      <name val="Arial"/>
      <family val="2"/>
    </font>
    <font>
      <b/>
      <sz val="14"/>
      <color theme="1"/>
      <name val="Arial"/>
      <family val="2"/>
    </font>
    <font>
      <sz val="18"/>
      <color theme="1"/>
      <name val="Arial"/>
      <family val="2"/>
    </font>
    <font>
      <b/>
      <u/>
      <sz val="18"/>
      <color rgb="FFC00000"/>
      <name val="Arial"/>
      <family val="2"/>
    </font>
    <font>
      <sz val="18"/>
      <color rgb="FFC00000"/>
      <name val="Arial"/>
      <family val="2"/>
    </font>
    <font>
      <b/>
      <sz val="18"/>
      <color theme="1"/>
      <name val="Arial"/>
      <family val="2"/>
    </font>
    <font>
      <b/>
      <u/>
      <sz val="18"/>
      <color theme="1"/>
      <name val="Arial"/>
      <family val="2"/>
    </font>
    <font>
      <sz val="16"/>
      <color theme="1"/>
      <name val="Arial"/>
      <family val="2"/>
    </font>
    <font>
      <sz val="11"/>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s>
  <borders count="4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s>
  <cellStyleXfs count="8">
    <xf numFmtId="0" fontId="0" fillId="0" borderId="0"/>
    <xf numFmtId="0" fontId="4" fillId="0" borderId="0" applyNumberFormat="0" applyFill="0" applyBorder="0" applyAlignment="0" applyProtection="0"/>
    <xf numFmtId="0" fontId="5" fillId="0" borderId="0"/>
    <xf numFmtId="0" fontId="7" fillId="0" borderId="0" applyNumberFormat="0" applyFill="0" applyBorder="0" applyAlignment="0" applyProtection="0"/>
    <xf numFmtId="0" fontId="22"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cellStyleXfs>
  <cellXfs count="193">
    <xf numFmtId="0" fontId="0" fillId="0" borderId="0" xfId="0"/>
    <xf numFmtId="0" fontId="4" fillId="0" borderId="0" xfId="1" applyAlignment="1" applyProtection="1">
      <alignment horizontal="left"/>
    </xf>
    <xf numFmtId="0" fontId="5" fillId="0" borderId="0" xfId="2"/>
    <xf numFmtId="0" fontId="4" fillId="0" borderId="0" xfId="1" applyProtection="1"/>
    <xf numFmtId="0" fontId="6" fillId="2" borderId="1" xfId="1" applyFont="1" applyFill="1" applyBorder="1" applyAlignment="1" applyProtection="1">
      <alignment wrapText="1"/>
    </xf>
    <xf numFmtId="0" fontId="6" fillId="2" borderId="2" xfId="1" applyFont="1" applyFill="1" applyBorder="1" applyAlignment="1" applyProtection="1">
      <alignment wrapText="1"/>
    </xf>
    <xf numFmtId="0" fontId="8" fillId="2" borderId="3" xfId="3" applyFont="1" applyFill="1" applyBorder="1" applyAlignment="1" applyProtection="1">
      <alignment wrapText="1"/>
    </xf>
    <xf numFmtId="0" fontId="5" fillId="2" borderId="1" xfId="2" applyFill="1" applyBorder="1" applyAlignment="1">
      <alignment wrapText="1"/>
    </xf>
    <xf numFmtId="0" fontId="5" fillId="2" borderId="5" xfId="2" applyFill="1" applyBorder="1"/>
    <xf numFmtId="0" fontId="5" fillId="3" borderId="4" xfId="2" applyFill="1" applyBorder="1"/>
    <xf numFmtId="0" fontId="6" fillId="2" borderId="6" xfId="1" applyFont="1" applyFill="1" applyBorder="1" applyAlignment="1" applyProtection="1">
      <alignment wrapText="1"/>
    </xf>
    <xf numFmtId="0" fontId="16" fillId="4" borderId="0" xfId="1" applyFont="1" applyFill="1" applyAlignment="1" applyProtection="1">
      <alignment wrapText="1"/>
    </xf>
    <xf numFmtId="0" fontId="5" fillId="2" borderId="5" xfId="2" applyFill="1" applyBorder="1" applyAlignment="1">
      <alignment wrapText="1"/>
    </xf>
    <xf numFmtId="0" fontId="5" fillId="4" borderId="2" xfId="2" applyFill="1" applyBorder="1" applyAlignment="1">
      <alignment wrapText="1"/>
    </xf>
    <xf numFmtId="0" fontId="5" fillId="4" borderId="0" xfId="2" applyFill="1"/>
    <xf numFmtId="0" fontId="20" fillId="0" borderId="0" xfId="1" applyFont="1" applyAlignment="1" applyProtection="1">
      <alignment horizontal="left"/>
    </xf>
    <xf numFmtId="0" fontId="5" fillId="0" borderId="0" xfId="2" applyAlignment="1">
      <alignment wrapText="1"/>
    </xf>
    <xf numFmtId="0" fontId="21" fillId="0" borderId="0" xfId="2" applyFont="1" applyAlignment="1">
      <alignment horizontal="center"/>
    </xf>
    <xf numFmtId="0" fontId="4" fillId="0" borderId="0" xfId="1" applyAlignment="1" applyProtection="1">
      <alignment horizontal="center"/>
    </xf>
    <xf numFmtId="0" fontId="22" fillId="0" borderId="0" xfId="4" applyProtection="1"/>
    <xf numFmtId="0" fontId="4" fillId="0" borderId="0" xfId="4" applyFont="1" applyProtection="1"/>
    <xf numFmtId="0" fontId="23" fillId="0" borderId="0" xfId="4" applyFont="1" applyProtection="1"/>
    <xf numFmtId="0" fontId="6" fillId="0" borderId="0" xfId="4" applyFont="1" applyProtection="1"/>
    <xf numFmtId="164" fontId="25" fillId="2" borderId="14" xfId="2" applyNumberFormat="1" applyFont="1" applyFill="1" applyBorder="1"/>
    <xf numFmtId="164" fontId="25" fillId="2" borderId="15" xfId="2" applyNumberFormat="1" applyFont="1" applyFill="1" applyBorder="1"/>
    <xf numFmtId="3" fontId="6" fillId="3" borderId="17" xfId="5" applyNumberFormat="1" applyFont="1" applyFill="1" applyBorder="1" applyAlignment="1" applyProtection="1">
      <alignment horizontal="left"/>
    </xf>
    <xf numFmtId="0" fontId="6" fillId="2" borderId="18" xfId="2" applyFont="1" applyFill="1" applyBorder="1"/>
    <xf numFmtId="0" fontId="26" fillId="2" borderId="19" xfId="2" applyFont="1" applyFill="1" applyBorder="1"/>
    <xf numFmtId="0" fontId="26" fillId="2" borderId="20" xfId="2" applyFont="1" applyFill="1" applyBorder="1"/>
    <xf numFmtId="0" fontId="21" fillId="2" borderId="25" xfId="5" applyNumberFormat="1" applyFont="1" applyFill="1" applyBorder="1" applyProtection="1"/>
    <xf numFmtId="0" fontId="4" fillId="2" borderId="28" xfId="5" applyNumberFormat="1" applyFont="1" applyFill="1" applyBorder="1" applyProtection="1"/>
    <xf numFmtId="0" fontId="4" fillId="2" borderId="29" xfId="5" applyNumberFormat="1" applyFont="1" applyFill="1" applyBorder="1" applyProtection="1"/>
    <xf numFmtId="0" fontId="4" fillId="2" borderId="30" xfId="5" applyNumberFormat="1" applyFont="1" applyFill="1" applyBorder="1" applyProtection="1"/>
    <xf numFmtId="0" fontId="6" fillId="2" borderId="16" xfId="5" applyNumberFormat="1" applyFont="1" applyFill="1" applyBorder="1" applyAlignment="1" applyProtection="1">
      <alignment horizontal="left"/>
    </xf>
    <xf numFmtId="0" fontId="6" fillId="2" borderId="17" xfId="5" applyNumberFormat="1" applyFont="1" applyFill="1" applyBorder="1" applyProtection="1"/>
    <xf numFmtId="0" fontId="6" fillId="2" borderId="31" xfId="5" applyNumberFormat="1" applyFont="1" applyFill="1" applyBorder="1" applyProtection="1"/>
    <xf numFmtId="0" fontId="6" fillId="2" borderId="16" xfId="5" applyNumberFormat="1" applyFont="1" applyFill="1" applyBorder="1" applyProtection="1"/>
    <xf numFmtId="0" fontId="6" fillId="2" borderId="32" xfId="5" applyNumberFormat="1" applyFont="1" applyFill="1" applyBorder="1" applyAlignment="1" applyProtection="1">
      <alignment horizontal="left"/>
    </xf>
    <xf numFmtId="0" fontId="6" fillId="2" borderId="33" xfId="5" applyNumberFormat="1" applyFont="1" applyFill="1" applyBorder="1" applyProtection="1"/>
    <xf numFmtId="0" fontId="6" fillId="2" borderId="34" xfId="5" applyNumberFormat="1" applyFont="1" applyFill="1" applyBorder="1" applyProtection="1"/>
    <xf numFmtId="0" fontId="4" fillId="2" borderId="0" xfId="5" applyNumberFormat="1" applyFont="1" applyFill="1" applyBorder="1" applyProtection="1"/>
    <xf numFmtId="0" fontId="4" fillId="2" borderId="35" xfId="2" applyFont="1" applyFill="1" applyBorder="1" applyAlignment="1">
      <alignment wrapText="1"/>
    </xf>
    <xf numFmtId="0" fontId="4" fillId="2" borderId="35" xfId="2" applyFont="1" applyFill="1" applyBorder="1"/>
    <xf numFmtId="165" fontId="6" fillId="2" borderId="18" xfId="5" applyNumberFormat="1" applyFont="1" applyFill="1" applyBorder="1" applyProtection="1"/>
    <xf numFmtId="0" fontId="22" fillId="0" borderId="0" xfId="4" applyFill="1" applyBorder="1" applyProtection="1"/>
    <xf numFmtId="0" fontId="6" fillId="2" borderId="19" xfId="2" applyFont="1" applyFill="1" applyBorder="1"/>
    <xf numFmtId="10" fontId="6" fillId="3" borderId="18" xfId="2" applyNumberFormat="1" applyFont="1" applyFill="1" applyBorder="1"/>
    <xf numFmtId="165" fontId="6" fillId="2" borderId="17" xfId="5" applyNumberFormat="1" applyFont="1" applyFill="1" applyBorder="1" applyProtection="1"/>
    <xf numFmtId="0" fontId="21" fillId="0" borderId="36" xfId="2" applyFont="1" applyBorder="1"/>
    <xf numFmtId="0" fontId="21" fillId="0" borderId="0" xfId="2" applyFont="1"/>
    <xf numFmtId="10" fontId="28" fillId="0" borderId="6" xfId="2" applyNumberFormat="1" applyFont="1" applyBorder="1"/>
    <xf numFmtId="166" fontId="6" fillId="3" borderId="18" xfId="5" applyNumberFormat="1" applyFont="1" applyFill="1" applyBorder="1" applyProtection="1"/>
    <xf numFmtId="166" fontId="6" fillId="2" borderId="17" xfId="5" applyNumberFormat="1" applyFont="1" applyFill="1" applyBorder="1" applyProtection="1"/>
    <xf numFmtId="39" fontId="0" fillId="0" borderId="0" xfId="5" applyNumberFormat="1" applyFont="1" applyFill="1" applyBorder="1" applyProtection="1"/>
    <xf numFmtId="0" fontId="21" fillId="0" borderId="39" xfId="2" applyFont="1" applyBorder="1"/>
    <xf numFmtId="10" fontId="21" fillId="0" borderId="24" xfId="2" applyNumberFormat="1" applyFont="1" applyBorder="1" applyAlignment="1">
      <alignment horizontal="left"/>
    </xf>
    <xf numFmtId="39" fontId="0" fillId="0" borderId="0" xfId="5" applyNumberFormat="1" applyFont="1" applyProtection="1"/>
    <xf numFmtId="0" fontId="29" fillId="0" borderId="0" xfId="0" applyFont="1"/>
    <xf numFmtId="0" fontId="30" fillId="2" borderId="36" xfId="0" applyFont="1" applyFill="1" applyBorder="1"/>
    <xf numFmtId="0" fontId="35" fillId="2" borderId="40" xfId="0" applyFont="1" applyFill="1" applyBorder="1"/>
    <xf numFmtId="0" fontId="0" fillId="2" borderId="40" xfId="0" applyFill="1" applyBorder="1"/>
    <xf numFmtId="0" fontId="0" fillId="2" borderId="37" xfId="0" applyFill="1" applyBorder="1"/>
    <xf numFmtId="0" fontId="21" fillId="2" borderId="25" xfId="0" applyFont="1" applyFill="1" applyBorder="1"/>
    <xf numFmtId="0" fontId="21" fillId="2" borderId="9" xfId="0" applyFont="1" applyFill="1" applyBorder="1"/>
    <xf numFmtId="0" fontId="21" fillId="2" borderId="13" xfId="0" applyFont="1" applyFill="1" applyBorder="1"/>
    <xf numFmtId="0" fontId="21" fillId="2" borderId="13" xfId="0" applyFont="1" applyFill="1" applyBorder="1" applyAlignment="1">
      <alignment wrapText="1"/>
    </xf>
    <xf numFmtId="0" fontId="21" fillId="2" borderId="10" xfId="0" applyFont="1" applyFill="1" applyBorder="1"/>
    <xf numFmtId="14" fontId="19" fillId="2" borderId="16" xfId="0" applyNumberFormat="1" applyFont="1" applyFill="1" applyBorder="1" applyAlignment="1">
      <alignment wrapText="1"/>
    </xf>
    <xf numFmtId="0" fontId="19" fillId="2" borderId="17" xfId="0" applyFont="1" applyFill="1" applyBorder="1" applyAlignment="1">
      <alignment wrapText="1"/>
    </xf>
    <xf numFmtId="0" fontId="19" fillId="2" borderId="17" xfId="0" applyFont="1" applyFill="1" applyBorder="1"/>
    <xf numFmtId="0" fontId="19" fillId="2" borderId="31" xfId="0" applyFont="1" applyFill="1" applyBorder="1" applyAlignment="1">
      <alignment wrapText="1"/>
    </xf>
    <xf numFmtId="14" fontId="19" fillId="2" borderId="11" xfId="0" applyNumberFormat="1" applyFont="1" applyFill="1" applyBorder="1" applyAlignment="1">
      <alignment wrapText="1"/>
    </xf>
    <xf numFmtId="0" fontId="19" fillId="2" borderId="22" xfId="0" applyFont="1" applyFill="1" applyBorder="1"/>
    <xf numFmtId="0" fontId="19" fillId="2" borderId="22" xfId="0" applyFont="1" applyFill="1" applyBorder="1" applyAlignment="1">
      <alignment wrapText="1"/>
    </xf>
    <xf numFmtId="0" fontId="19" fillId="2" borderId="12" xfId="0" applyFont="1" applyFill="1" applyBorder="1" applyAlignment="1">
      <alignment wrapText="1"/>
    </xf>
    <xf numFmtId="0" fontId="4" fillId="2" borderId="41" xfId="0" applyFont="1" applyFill="1" applyBorder="1" applyAlignment="1">
      <alignment wrapText="1"/>
    </xf>
    <xf numFmtId="0" fontId="4" fillId="2" borderId="13" xfId="0" applyFont="1" applyFill="1" applyBorder="1" applyAlignment="1">
      <alignment wrapText="1"/>
    </xf>
    <xf numFmtId="0" fontId="4" fillId="2" borderId="10" xfId="0" applyFont="1" applyFill="1" applyBorder="1" applyAlignment="1">
      <alignment wrapText="1"/>
    </xf>
    <xf numFmtId="14" fontId="6" fillId="3" borderId="42" xfId="0" applyNumberFormat="1" applyFont="1" applyFill="1" applyBorder="1" applyAlignment="1">
      <alignment wrapText="1"/>
    </xf>
    <xf numFmtId="0" fontId="6" fillId="3" borderId="17" xfId="0" applyFont="1" applyFill="1" applyBorder="1" applyAlignment="1">
      <alignment wrapText="1"/>
    </xf>
    <xf numFmtId="165" fontId="6" fillId="3" borderId="17" xfId="0" applyNumberFormat="1" applyFont="1" applyFill="1" applyBorder="1" applyAlignment="1">
      <alignment wrapText="1"/>
    </xf>
    <xf numFmtId="0" fontId="6" fillId="2" borderId="17" xfId="0" applyFont="1" applyFill="1" applyBorder="1" applyAlignment="1">
      <alignment wrapText="1"/>
    </xf>
    <xf numFmtId="0" fontId="6" fillId="3" borderId="31" xfId="0" applyFont="1" applyFill="1" applyBorder="1" applyAlignment="1">
      <alignment wrapText="1"/>
    </xf>
    <xf numFmtId="0" fontId="29" fillId="2" borderId="9" xfId="2" applyFont="1" applyFill="1" applyBorder="1" applyAlignment="1">
      <alignment horizontal="center"/>
    </xf>
    <xf numFmtId="0" fontId="22" fillId="2" borderId="13" xfId="2" applyFont="1" applyFill="1" applyBorder="1" applyAlignment="1">
      <alignment horizontal="center"/>
    </xf>
    <xf numFmtId="0" fontId="22" fillId="2" borderId="10" xfId="2" applyFont="1" applyFill="1" applyBorder="1" applyAlignment="1">
      <alignment horizontal="center" wrapText="1"/>
    </xf>
    <xf numFmtId="165" fontId="10" fillId="2" borderId="22" xfId="2" applyNumberFormat="1" applyFont="1" applyFill="1" applyBorder="1" applyAlignment="1">
      <alignment horizontal="center"/>
    </xf>
    <xf numFmtId="165" fontId="10" fillId="2" borderId="12" xfId="2" applyNumberFormat="1" applyFont="1" applyFill="1" applyBorder="1" applyAlignment="1">
      <alignment horizontal="center"/>
    </xf>
    <xf numFmtId="0" fontId="29" fillId="0" borderId="0" xfId="2" applyFont="1"/>
    <xf numFmtId="0" fontId="4" fillId="2" borderId="9" xfId="5" applyNumberFormat="1" applyFont="1" applyFill="1" applyBorder="1" applyProtection="1"/>
    <xf numFmtId="0" fontId="4" fillId="2" borderId="10" xfId="2" applyFont="1" applyFill="1" applyBorder="1"/>
    <xf numFmtId="0" fontId="5" fillId="2" borderId="16" xfId="2" applyFill="1" applyBorder="1"/>
    <xf numFmtId="165" fontId="5" fillId="2" borderId="42" xfId="2" applyNumberFormat="1" applyFill="1" applyBorder="1"/>
    <xf numFmtId="0" fontId="5" fillId="2" borderId="31" xfId="2" applyFill="1" applyBorder="1"/>
    <xf numFmtId="0" fontId="5" fillId="2" borderId="11" xfId="2" applyFill="1" applyBorder="1"/>
    <xf numFmtId="0" fontId="5" fillId="2" borderId="12" xfId="2" applyFill="1" applyBorder="1"/>
    <xf numFmtId="0" fontId="4" fillId="2" borderId="13" xfId="2" applyFont="1" applyFill="1" applyBorder="1"/>
    <xf numFmtId="0" fontId="21" fillId="2" borderId="13" xfId="2" applyFont="1" applyFill="1" applyBorder="1"/>
    <xf numFmtId="0" fontId="4" fillId="2" borderId="43" xfId="2" applyFont="1" applyFill="1" applyBorder="1"/>
    <xf numFmtId="0" fontId="4" fillId="2" borderId="9" xfId="2" applyFont="1" applyFill="1" applyBorder="1"/>
    <xf numFmtId="0" fontId="5" fillId="2" borderId="17" xfId="2" applyFill="1" applyBorder="1"/>
    <xf numFmtId="165" fontId="5" fillId="2" borderId="17" xfId="2" applyNumberFormat="1" applyFill="1" applyBorder="1"/>
    <xf numFmtId="165" fontId="5" fillId="2" borderId="21" xfId="2" applyNumberFormat="1" applyFill="1" applyBorder="1"/>
    <xf numFmtId="165" fontId="5" fillId="2" borderId="16" xfId="2" applyNumberFormat="1" applyFill="1" applyBorder="1"/>
    <xf numFmtId="0" fontId="5" fillId="2" borderId="22" xfId="2" applyFill="1" applyBorder="1"/>
    <xf numFmtId="165" fontId="5" fillId="2" borderId="22" xfId="2" applyNumberFormat="1" applyFill="1" applyBorder="1"/>
    <xf numFmtId="165" fontId="5" fillId="2" borderId="38" xfId="2" applyNumberFormat="1" applyFill="1" applyBorder="1"/>
    <xf numFmtId="165" fontId="5" fillId="2" borderId="11" xfId="2" applyNumberFormat="1" applyFill="1" applyBorder="1"/>
    <xf numFmtId="0" fontId="4" fillId="2" borderId="10" xfId="2" applyFont="1" applyFill="1" applyBorder="1" applyAlignment="1">
      <alignment wrapText="1"/>
    </xf>
    <xf numFmtId="0" fontId="5" fillId="2" borderId="32" xfId="2" applyFill="1" applyBorder="1"/>
    <xf numFmtId="0" fontId="21" fillId="2" borderId="44" xfId="2" applyFont="1" applyFill="1" applyBorder="1"/>
    <xf numFmtId="0" fontId="21" fillId="2" borderId="9" xfId="2" applyFont="1" applyFill="1" applyBorder="1"/>
    <xf numFmtId="0" fontId="21" fillId="2" borderId="10" xfId="2" applyFont="1" applyFill="1" applyBorder="1" applyAlignment="1">
      <alignment wrapText="1"/>
    </xf>
    <xf numFmtId="0" fontId="4" fillId="2" borderId="45" xfId="2" applyFont="1" applyFill="1" applyBorder="1"/>
    <xf numFmtId="0" fontId="4" fillId="2" borderId="35" xfId="2" applyFont="1" applyFill="1" applyBorder="1" applyAlignment="1">
      <alignment horizontal="left" wrapText="1"/>
    </xf>
    <xf numFmtId="0" fontId="4" fillId="2" borderId="29" xfId="2" applyFont="1" applyFill="1" applyBorder="1" applyAlignment="1">
      <alignment horizontal="left" wrapText="1"/>
    </xf>
    <xf numFmtId="0" fontId="4" fillId="2" borderId="29" xfId="2" applyFont="1" applyFill="1" applyBorder="1" applyAlignment="1">
      <alignment horizontal="left"/>
    </xf>
    <xf numFmtId="0" fontId="4" fillId="2" borderId="30" xfId="2" applyFont="1" applyFill="1" applyBorder="1" applyAlignment="1">
      <alignment horizontal="left" wrapText="1"/>
    </xf>
    <xf numFmtId="166" fontId="6" fillId="2" borderId="33" xfId="5" applyNumberFormat="1" applyFont="1" applyFill="1" applyBorder="1" applyProtection="1"/>
    <xf numFmtId="0" fontId="5" fillId="2" borderId="42" xfId="2" applyFill="1" applyBorder="1"/>
    <xf numFmtId="0" fontId="5" fillId="2" borderId="21" xfId="2" applyFill="1" applyBorder="1"/>
    <xf numFmtId="0" fontId="4" fillId="2" borderId="45" xfId="5" applyNumberFormat="1" applyFont="1" applyFill="1" applyBorder="1" applyProtection="1"/>
    <xf numFmtId="0" fontId="4" fillId="2" borderId="46" xfId="2" applyFont="1" applyFill="1" applyBorder="1"/>
    <xf numFmtId="0" fontId="5" fillId="2" borderId="47" xfId="2" applyFill="1" applyBorder="1"/>
    <xf numFmtId="165" fontId="5" fillId="2" borderId="47" xfId="2" applyNumberFormat="1" applyFill="1" applyBorder="1"/>
    <xf numFmtId="0" fontId="5" fillId="2" borderId="18" xfId="2" applyFill="1" applyBorder="1"/>
    <xf numFmtId="0" fontId="5" fillId="2" borderId="7" xfId="2" applyFill="1" applyBorder="1" applyAlignment="1">
      <alignment wrapText="1"/>
    </xf>
    <xf numFmtId="0" fontId="5" fillId="2" borderId="2" xfId="2" applyFill="1" applyBorder="1" applyAlignment="1">
      <alignment wrapText="1"/>
    </xf>
    <xf numFmtId="0" fontId="5" fillId="2" borderId="8" xfId="2" applyFill="1" applyBorder="1" applyAlignment="1">
      <alignment wrapText="1"/>
    </xf>
    <xf numFmtId="0" fontId="5" fillId="2" borderId="3" xfId="2" applyFill="1" applyBorder="1" applyAlignment="1">
      <alignment wrapText="1"/>
    </xf>
    <xf numFmtId="0" fontId="5" fillId="2" borderId="45" xfId="2" applyFill="1" applyBorder="1" applyAlignment="1">
      <alignment wrapText="1"/>
    </xf>
    <xf numFmtId="0" fontId="5" fillId="2" borderId="46" xfId="2" applyFill="1" applyBorder="1" applyAlignment="1">
      <alignment horizontal="left" wrapText="1"/>
    </xf>
    <xf numFmtId="0" fontId="5" fillId="3" borderId="18" xfId="2" applyFill="1" applyBorder="1" applyAlignment="1">
      <alignment horizontal="left"/>
    </xf>
    <xf numFmtId="0" fontId="7" fillId="0" borderId="0" xfId="3" applyProtection="1"/>
    <xf numFmtId="10" fontId="5" fillId="0" borderId="37" xfId="2" applyNumberFormat="1" applyBorder="1"/>
    <xf numFmtId="4" fontId="5" fillId="0" borderId="0" xfId="2" applyNumberFormat="1"/>
    <xf numFmtId="0" fontId="5" fillId="2" borderId="33" xfId="2" applyFill="1" applyBorder="1"/>
    <xf numFmtId="0" fontId="5" fillId="0" borderId="0" xfId="0" applyFont="1"/>
    <xf numFmtId="0" fontId="11" fillId="0" borderId="0" xfId="0" applyFont="1"/>
    <xf numFmtId="0" fontId="5" fillId="2" borderId="9" xfId="2" applyFill="1" applyBorder="1" applyAlignment="1">
      <alignment wrapText="1"/>
    </xf>
    <xf numFmtId="0" fontId="5" fillId="2" borderId="10" xfId="2" applyFill="1" applyBorder="1" applyAlignment="1">
      <alignment horizontal="left" wrapText="1"/>
    </xf>
    <xf numFmtId="0" fontId="5" fillId="2" borderId="11" xfId="2" applyFill="1" applyBorder="1" applyAlignment="1">
      <alignment wrapText="1"/>
    </xf>
    <xf numFmtId="10" fontId="5" fillId="0" borderId="0" xfId="2" applyNumberFormat="1"/>
    <xf numFmtId="10" fontId="5" fillId="2" borderId="37" xfId="2" applyNumberFormat="1" applyFill="1" applyBorder="1"/>
    <xf numFmtId="0" fontId="5" fillId="2" borderId="16" xfId="2" applyFill="1" applyBorder="1" applyAlignment="1">
      <alignment vertical="top"/>
    </xf>
    <xf numFmtId="0" fontId="5" fillId="2" borderId="31" xfId="2" applyFill="1" applyBorder="1" applyAlignment="1">
      <alignment vertical="top" wrapText="1"/>
    </xf>
    <xf numFmtId="0" fontId="5" fillId="2" borderId="16" xfId="2" applyFill="1" applyBorder="1" applyAlignment="1">
      <alignment vertical="top" wrapText="1"/>
    </xf>
    <xf numFmtId="0" fontId="5" fillId="2" borderId="11" xfId="2" applyFill="1" applyBorder="1" applyAlignment="1">
      <alignment vertical="top"/>
    </xf>
    <xf numFmtId="0" fontId="5" fillId="2" borderId="12" xfId="2" applyFill="1" applyBorder="1" applyAlignment="1">
      <alignment wrapText="1"/>
    </xf>
    <xf numFmtId="0" fontId="8" fillId="2" borderId="0" xfId="3" applyFont="1" applyFill="1" applyBorder="1" applyAlignment="1" applyProtection="1">
      <alignment wrapText="1"/>
    </xf>
    <xf numFmtId="4" fontId="6" fillId="2" borderId="33" xfId="5" applyNumberFormat="1" applyFont="1" applyFill="1" applyBorder="1" applyAlignment="1" applyProtection="1">
      <alignment horizontal="left"/>
    </xf>
    <xf numFmtId="0" fontId="4" fillId="2" borderId="48" xfId="2" applyFont="1" applyFill="1" applyBorder="1"/>
    <xf numFmtId="0" fontId="6" fillId="2" borderId="16" xfId="2" applyFont="1" applyFill="1" applyBorder="1"/>
    <xf numFmtId="0" fontId="6" fillId="2" borderId="32" xfId="2" applyFont="1" applyFill="1" applyBorder="1"/>
    <xf numFmtId="0" fontId="21" fillId="2" borderId="17" xfId="2" applyFont="1" applyFill="1" applyBorder="1"/>
    <xf numFmtId="165" fontId="3" fillId="3" borderId="21" xfId="5" applyNumberFormat="1" applyFont="1" applyFill="1" applyBorder="1" applyAlignment="1" applyProtection="1">
      <alignment horizontal="left"/>
    </xf>
    <xf numFmtId="0" fontId="5" fillId="2" borderId="19" xfId="2" applyFill="1" applyBorder="1"/>
    <xf numFmtId="0" fontId="11" fillId="0" borderId="0" xfId="2" applyFont="1"/>
    <xf numFmtId="0" fontId="7" fillId="2" borderId="2" xfId="3" applyFill="1" applyBorder="1" applyAlignment="1" applyProtection="1">
      <alignment horizontal="left" wrapText="1"/>
    </xf>
    <xf numFmtId="0" fontId="3" fillId="2" borderId="2" xfId="2" applyFont="1" applyFill="1" applyBorder="1" applyAlignment="1">
      <alignment wrapText="1"/>
    </xf>
    <xf numFmtId="0" fontId="3" fillId="2" borderId="14" xfId="5" applyNumberFormat="1" applyFont="1" applyFill="1" applyBorder="1" applyProtection="1"/>
    <xf numFmtId="0" fontId="3" fillId="2" borderId="15" xfId="5" applyNumberFormat="1" applyFont="1" applyFill="1" applyBorder="1" applyProtection="1"/>
    <xf numFmtId="0" fontId="3" fillId="2" borderId="26" xfId="5" applyNumberFormat="1" applyFont="1" applyFill="1" applyBorder="1" applyProtection="1"/>
    <xf numFmtId="0" fontId="3" fillId="2" borderId="0" xfId="5" applyNumberFormat="1" applyFont="1" applyFill="1" applyBorder="1" applyProtection="1"/>
    <xf numFmtId="0" fontId="3" fillId="2" borderId="27" xfId="5" applyNumberFormat="1" applyFont="1" applyFill="1" applyBorder="1" applyProtection="1"/>
    <xf numFmtId="39" fontId="3" fillId="0" borderId="0" xfId="5" applyNumberFormat="1" applyFont="1" applyFill="1" applyBorder="1" applyProtection="1"/>
    <xf numFmtId="39" fontId="3" fillId="0" borderId="0" xfId="5" applyNumberFormat="1" applyFont="1" applyFill="1" applyProtection="1"/>
    <xf numFmtId="39" fontId="3" fillId="0" borderId="0" xfId="5" applyNumberFormat="1" applyFont="1" applyProtection="1"/>
    <xf numFmtId="0" fontId="3" fillId="2" borderId="14" xfId="0" applyFont="1" applyFill="1" applyBorder="1"/>
    <xf numFmtId="0" fontId="3" fillId="2" borderId="15" xfId="0" applyFont="1" applyFill="1" applyBorder="1"/>
    <xf numFmtId="0" fontId="3" fillId="2" borderId="26" xfId="0" applyFont="1" applyFill="1" applyBorder="1"/>
    <xf numFmtId="0" fontId="3" fillId="2" borderId="0" xfId="0" applyFont="1" applyFill="1"/>
    <xf numFmtId="0" fontId="3" fillId="2" borderId="27" xfId="0" applyFont="1" applyFill="1" applyBorder="1"/>
    <xf numFmtId="0" fontId="3" fillId="2" borderId="39" xfId="0" applyFont="1" applyFill="1" applyBorder="1"/>
    <xf numFmtId="0" fontId="3" fillId="2" borderId="23" xfId="0" applyFont="1" applyFill="1" applyBorder="1"/>
    <xf numFmtId="0" fontId="3" fillId="2" borderId="24" xfId="0" applyFont="1" applyFill="1" applyBorder="1"/>
    <xf numFmtId="0" fontId="3" fillId="0" borderId="0" xfId="0" applyFont="1"/>
    <xf numFmtId="0" fontId="3" fillId="2" borderId="45" xfId="0" applyFont="1" applyFill="1" applyBorder="1" applyAlignment="1">
      <alignment wrapText="1"/>
    </xf>
    <xf numFmtId="0" fontId="3" fillId="2" borderId="46" xfId="0" applyFont="1" applyFill="1" applyBorder="1" applyAlignment="1">
      <alignment horizontal="left" wrapText="1"/>
    </xf>
    <xf numFmtId="0" fontId="3" fillId="2" borderId="47" xfId="0" applyFont="1" applyFill="1" applyBorder="1" applyAlignment="1">
      <alignment wrapText="1"/>
    </xf>
    <xf numFmtId="0" fontId="3" fillId="2" borderId="18" xfId="0" applyFont="1" applyFill="1" applyBorder="1"/>
    <xf numFmtId="0" fontId="21" fillId="2" borderId="17" xfId="2" applyFont="1" applyFill="1" applyBorder="1" applyAlignment="1">
      <alignment wrapText="1"/>
    </xf>
    <xf numFmtId="0" fontId="21" fillId="2" borderId="17" xfId="2" applyFont="1" applyFill="1" applyBorder="1" applyAlignment="1">
      <alignment horizontal="left" wrapText="1"/>
    </xf>
    <xf numFmtId="0" fontId="4" fillId="2" borderId="17" xfId="2" applyFont="1" applyFill="1" applyBorder="1" applyAlignment="1">
      <alignment wrapText="1"/>
    </xf>
    <xf numFmtId="0" fontId="4" fillId="2" borderId="17" xfId="5" applyNumberFormat="1" applyFont="1" applyFill="1" applyBorder="1" applyProtection="1"/>
    <xf numFmtId="10" fontId="6" fillId="2" borderId="31" xfId="2" applyNumberFormat="1" applyFont="1" applyFill="1" applyBorder="1" applyAlignment="1">
      <alignment horizontal="left"/>
    </xf>
    <xf numFmtId="10" fontId="6" fillId="2" borderId="17" xfId="2" applyNumberFormat="1" applyFont="1" applyFill="1" applyBorder="1" applyAlignment="1">
      <alignment horizontal="left"/>
    </xf>
    <xf numFmtId="10" fontId="6" fillId="2" borderId="34" xfId="2" applyNumberFormat="1" applyFont="1" applyFill="1" applyBorder="1" applyAlignment="1">
      <alignment horizontal="left"/>
    </xf>
    <xf numFmtId="0" fontId="3" fillId="2" borderId="8" xfId="2" applyFont="1" applyFill="1" applyBorder="1" applyAlignment="1">
      <alignment wrapText="1"/>
    </xf>
    <xf numFmtId="165" fontId="10" fillId="2" borderId="11" xfId="5" applyNumberFormat="1" applyFont="1" applyFill="1" applyBorder="1" applyAlignment="1" applyProtection="1">
      <alignment horizontal="center"/>
    </xf>
    <xf numFmtId="10" fontId="3" fillId="2" borderId="31" xfId="6" applyNumberFormat="1" applyFont="1" applyFill="1" applyBorder="1" applyProtection="1"/>
    <xf numFmtId="0" fontId="2" fillId="3" borderId="47" xfId="2" applyFont="1" applyFill="1" applyBorder="1" applyAlignment="1">
      <alignment horizontal="left" wrapText="1"/>
    </xf>
    <xf numFmtId="9" fontId="3" fillId="3" borderId="21" xfId="7" applyFont="1" applyFill="1" applyBorder="1" applyAlignment="1" applyProtection="1">
      <alignment horizontal="left"/>
      <protection locked="0"/>
    </xf>
  </cellXfs>
  <cellStyles count="8">
    <cellStyle name="Comma 2" xfId="5" xr:uid="{00000000-0005-0000-0000-000000000000}"/>
    <cellStyle name="Heading 4 2" xfId="4" xr:uid="{00000000-0005-0000-0000-000001000000}"/>
    <cellStyle name="Hyperlink" xfId="3" builtinId="8"/>
    <cellStyle name="Normal" xfId="0" builtinId="0"/>
    <cellStyle name="Normal 2" xfId="2" xr:uid="{00000000-0005-0000-0000-000004000000}"/>
    <cellStyle name="Percent" xfId="7" builtinId="5"/>
    <cellStyle name="Percent 2" xfId="6" xr:uid="{00000000-0005-0000-0000-000005000000}"/>
    <cellStyle name="Title 2" xfId="1" xr:uid="{00000000-0005-0000-0000-000006000000}"/>
  </cellStyles>
  <dxfs count="74">
    <dxf>
      <font>
        <b val="0"/>
        <i val="0"/>
        <strike val="0"/>
        <condense val="0"/>
        <extend val="0"/>
        <outline val="0"/>
        <shadow val="0"/>
        <u val="none"/>
        <vertAlign val="baseline"/>
        <sz val="12"/>
        <color theme="1"/>
        <name val="Arial"/>
        <scheme val="none"/>
      </font>
      <fill>
        <patternFill patternType="solid">
          <fgColor indexed="64"/>
          <bgColor theme="9" tint="0.59999389629810485"/>
        </patternFill>
      </fil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numFmt numFmtId="165" formatCode="#,##0.0"/>
      <fill>
        <patternFill patternType="solid">
          <fgColor indexed="64"/>
          <bgColor theme="9" tint="0.59999389629810485"/>
        </patternFill>
      </fill>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fill>
        <patternFill patternType="solid">
          <fgColor indexed="64"/>
          <bgColor theme="9" tint="0.59999389629810485"/>
        </patternFill>
      </fill>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medium">
          <color indexed="64"/>
        </left>
        <right style="medium">
          <color indexed="64"/>
        </right>
        <top style="medium">
          <color indexed="64"/>
        </top>
        <bottom style="medium">
          <color indexed="64"/>
        </bottom>
      </border>
    </dxf>
    <dxf>
      <font>
        <strike val="0"/>
        <outline val="0"/>
        <shadow val="0"/>
        <vertAlign val="baseline"/>
        <sz val="12"/>
        <name val="Arial"/>
        <scheme val="none"/>
      </font>
    </dxf>
    <dxf>
      <border outline="0">
        <bottom style="thin">
          <color indexed="64"/>
        </bottom>
      </border>
    </dxf>
    <dxf>
      <font>
        <strike val="0"/>
        <outline val="0"/>
        <shadow val="0"/>
        <vertAlign val="baseline"/>
        <sz val="12"/>
        <name val="Arial"/>
        <scheme val="none"/>
      </font>
    </dxf>
    <dxf>
      <font>
        <strike val="0"/>
        <outline val="0"/>
        <shadow val="0"/>
        <u val="none"/>
        <vertAlign val="baseline"/>
        <sz val="12"/>
        <color theme="1"/>
        <name val="Arial"/>
        <scheme val="none"/>
      </font>
      <fill>
        <patternFill patternType="solid">
          <fgColor indexed="64"/>
          <bgColor theme="9" tint="0.59999389629810485"/>
        </patternFill>
      </fill>
      <border diagonalUp="0" diagonalDown="0" outline="0">
        <left style="thin">
          <color indexed="64"/>
        </left>
        <right/>
        <top style="thin">
          <color indexed="64"/>
        </top>
        <bottom/>
      </border>
    </dxf>
    <dxf>
      <font>
        <strike val="0"/>
        <outline val="0"/>
        <shadow val="0"/>
        <u val="none"/>
        <vertAlign val="baseline"/>
        <sz val="12"/>
        <color theme="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2"/>
        <color theme="1"/>
        <name val="Arial"/>
        <scheme val="none"/>
      </font>
    </dxf>
    <dxf>
      <border outline="0">
        <bottom style="thin">
          <color indexed="64"/>
        </bottom>
      </border>
    </dxf>
    <dxf>
      <font>
        <strike val="0"/>
        <outline val="0"/>
        <shadow val="0"/>
        <u val="none"/>
        <vertAlign val="baseline"/>
        <sz val="12"/>
        <color theme="1"/>
        <name val="Arial"/>
        <scheme val="none"/>
      </font>
    </dxf>
    <dxf>
      <font>
        <strike val="0"/>
        <outline val="0"/>
        <shadow val="0"/>
        <u val="none"/>
        <vertAlign val="baseline"/>
        <sz val="12"/>
        <color auto="1"/>
        <name val="Arial"/>
        <scheme val="none"/>
      </font>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12"/>
        <color auto="1"/>
        <name val="Arial"/>
        <scheme val="none"/>
      </font>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solid">
          <fgColor indexed="64"/>
          <bgColor theme="9"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numFmt numFmtId="165" formatCode="#,##0.0"/>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auto="1"/>
        <name val="Arial"/>
        <scheme val="none"/>
      </font>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auto="1"/>
        <name val="Arial"/>
        <scheme val="none"/>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left style="medium">
          <color indexed="64"/>
        </left>
      </border>
    </dxf>
    <dxf>
      <font>
        <strike val="0"/>
        <outline val="0"/>
        <shadow val="0"/>
        <u val="none"/>
        <vertAlign val="baseline"/>
        <sz val="12"/>
        <color auto="1"/>
        <name val="Arial"/>
        <scheme val="none"/>
      </font>
    </dxf>
    <dxf>
      <font>
        <strike val="0"/>
        <outline val="0"/>
        <shadow val="0"/>
        <u val="none"/>
        <vertAlign val="baseline"/>
        <sz val="12"/>
        <color auto="1"/>
        <name val="Arial"/>
        <scheme val="none"/>
      </font>
      <fill>
        <patternFill patternType="solid">
          <fgColor indexed="64"/>
          <bgColor theme="9" tint="0.5999938962981048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solid">
          <fgColor indexed="64"/>
          <bgColor theme="9" tint="0.5999938962981048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Arial"/>
        <scheme val="none"/>
      </font>
      <fill>
        <patternFill patternType="solid">
          <fgColor indexed="64"/>
          <bgColor theme="9" tint="0.59999389629810485"/>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66" formatCode="#,##0.0_);\(#,##0.0\)"/>
      <fill>
        <patternFill patternType="solid">
          <fgColor indexed="64"/>
          <bgColor theme="9" tint="0.59999389629810485"/>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66" formatCode="#,##0.0_);\(#,##0.0\)"/>
      <fill>
        <patternFill patternType="solid">
          <fgColor indexed="64"/>
          <bgColor theme="7" tint="0.79998168889431442"/>
        </patternFill>
      </fill>
      <border diagonalUp="0" diagonalDown="0">
        <left style="thin">
          <color indexed="64"/>
        </left>
        <right/>
        <top style="thin">
          <color indexed="64"/>
        </top>
        <bottom/>
      </border>
      <protection locked="1" hidden="0"/>
    </dxf>
    <dxf>
      <font>
        <b val="0"/>
        <i val="0"/>
        <strike val="0"/>
        <condense val="0"/>
        <extend val="0"/>
        <outline val="0"/>
        <shadow val="0"/>
        <u val="none"/>
        <vertAlign val="baseline"/>
        <sz val="12"/>
        <color auto="1"/>
        <name val="Arial"/>
        <scheme val="none"/>
      </font>
      <fill>
        <patternFill patternType="solid">
          <fgColor indexed="64"/>
          <bgColor theme="9" tint="0.59999389629810485"/>
        </patternFill>
      </fill>
      <border diagonalUp="0" diagonalDown="0" outline="0">
        <left/>
        <right/>
        <top style="thin">
          <color indexed="64"/>
        </top>
        <bottom/>
      </border>
      <protection locked="1" hidden="0"/>
    </dxf>
    <dxf>
      <border outline="0">
        <left style="medium">
          <color indexed="64"/>
        </left>
        <top style="medium">
          <color indexed="64"/>
        </top>
        <bottom style="medium">
          <color indexed="64"/>
        </bottom>
      </border>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border outline="0">
        <left style="medium">
          <color indexed="64"/>
        </left>
        <top style="medium">
          <color indexed="64"/>
        </top>
        <bottom style="medium">
          <color indexed="64"/>
        </bottom>
      </border>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u val="none"/>
        <vertAlign val="baseline"/>
        <sz val="12"/>
        <color theme="1"/>
        <name val="Arial"/>
        <scheme val="none"/>
      </font>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top style="thin">
          <color indexed="64"/>
        </top>
        <bottom/>
      </border>
      <protection locked="1" hidden="0"/>
    </dxf>
    <dxf>
      <font>
        <strike val="0"/>
        <outline val="0"/>
        <shadow val="0"/>
        <u val="none"/>
        <vertAlign val="baseline"/>
        <sz val="12"/>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right style="thin">
          <color indexed="64"/>
        </right>
        <top style="thin">
          <color indexed="64"/>
        </top>
        <bottom/>
      </border>
      <protection locked="1" hidden="0"/>
    </dxf>
    <dxf>
      <border outline="0">
        <top style="thin">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2"/>
        <color theme="1"/>
        <name val="Arial"/>
        <scheme val="none"/>
      </font>
    </dxf>
    <dxf>
      <border outline="0">
        <bottom style="thin">
          <color indexed="64"/>
        </bottom>
      </border>
    </dxf>
    <dxf>
      <font>
        <strike val="0"/>
        <outline val="0"/>
        <shadow val="0"/>
        <u val="none"/>
        <vertAlign val="baseline"/>
        <sz val="12"/>
        <color theme="1"/>
        <name val="Arial"/>
        <scheme val="none"/>
      </font>
    </dxf>
    <dxf>
      <font>
        <strike val="0"/>
        <outline val="0"/>
        <shadow val="0"/>
        <u val="none"/>
        <vertAlign val="baseline"/>
        <sz val="12"/>
        <name val="Arial"/>
        <scheme val="none"/>
      </font>
      <fill>
        <patternFill patternType="solid">
          <fgColor indexed="64"/>
          <bgColor theme="9" tint="0.59999389629810485"/>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65" formatCode="#,##0.0"/>
      <fill>
        <patternFill patternType="solid">
          <fgColor indexed="64"/>
          <bgColor theme="9" tint="0.59999389629810485"/>
        </patternFill>
      </fill>
      <border diagonalUp="0" diagonalDown="0" outline="0">
        <left/>
        <right/>
        <top style="thin">
          <color indexed="64"/>
        </top>
        <bottom/>
      </border>
      <protection locked="1" hidden="0"/>
    </dxf>
    <dxf>
      <font>
        <b/>
        <i val="0"/>
        <strike val="0"/>
        <condense val="0"/>
        <extend val="0"/>
        <outline val="0"/>
        <shadow val="0"/>
        <u val="none"/>
        <vertAlign val="baseline"/>
        <sz val="12"/>
        <color auto="1"/>
        <name val="Arial"/>
        <family val="2"/>
        <scheme val="none"/>
      </font>
      <numFmt numFmtId="165" formatCode="#,##0.0"/>
      <fill>
        <patternFill patternType="solid">
          <fgColor indexed="64"/>
          <bgColor theme="9" tint="0.5999938962981048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14" formatCode="0.00%"/>
      <fill>
        <patternFill patternType="solid">
          <fgColor indexed="64"/>
          <bgColor theme="7" tint="0.79998168889431442"/>
        </patternFill>
      </fill>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2"/>
        <color auto="1"/>
        <name val="Arial"/>
        <scheme val="none"/>
      </font>
      <fill>
        <patternFill patternType="solid">
          <fgColor indexed="64"/>
          <bgColor theme="9" tint="0.59999389629810485"/>
        </patternFill>
      </fill>
      <border diagonalUp="0" diagonalDown="0" outline="0">
        <left/>
        <right style="thin">
          <color indexed="64"/>
        </right>
        <top style="thin">
          <color indexed="64"/>
        </top>
        <bottom/>
      </border>
      <protection locked="1"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2"/>
        <name val="Arial"/>
        <scheme val="none"/>
      </font>
      <protection locked="1" hidden="0"/>
    </dxf>
    <dxf>
      <font>
        <b/>
        <i val="0"/>
        <strike val="0"/>
        <condense val="0"/>
        <extend val="0"/>
        <outline val="0"/>
        <shadow val="0"/>
        <u val="none"/>
        <vertAlign val="baseline"/>
        <sz val="12"/>
        <color auto="1"/>
        <name val="Arial"/>
        <scheme val="none"/>
      </font>
      <fill>
        <patternFill patternType="solid">
          <fgColor indexed="64"/>
          <bgColor theme="9" tint="0.79998168889431442"/>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9" tint="0.59999389629810485"/>
        </patternFill>
      </fill>
      <border diagonalUp="0" diagonalDown="0" outline="0">
        <left style="thin">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165" formatCode="#,##0.0"/>
      <fill>
        <patternFill patternType="solid">
          <fgColor indexed="64"/>
          <bgColor theme="9" tint="0.59999389629810485"/>
        </patternFill>
      </fill>
      <border diagonalUp="0" diagonalDown="0" outline="0">
        <left/>
        <right style="thin">
          <color indexed="64"/>
        </right>
        <top style="thin">
          <color indexed="64"/>
        </top>
        <bottom/>
      </border>
      <protection locked="1" hidden="0"/>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9" tint="0.5999938962981048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9" tint="0.59999389629810485"/>
        </patternFill>
      </fill>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protection locked="1"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2"/>
        <name val="Arial"/>
        <scheme val="none"/>
      </font>
      <fill>
        <patternFill patternType="solid">
          <fgColor indexed="64"/>
          <bgColor theme="9" tint="0.59999389629810485"/>
        </patternFill>
      </fill>
      <protection locked="1" hidden="0"/>
    </dxf>
    <dxf>
      <font>
        <b/>
        <i val="0"/>
        <strike val="0"/>
        <condense val="0"/>
        <extend val="0"/>
        <outline val="0"/>
        <shadow val="0"/>
        <u val="none"/>
        <vertAlign val="baseline"/>
        <sz val="12"/>
        <color auto="1"/>
        <name val="Arial"/>
        <scheme val="none"/>
      </font>
      <fill>
        <patternFill patternType="solid">
          <fgColor indexed="64"/>
          <bgColor theme="9" tint="0.5999938962981048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9" tint="0.59999389629810485"/>
        </patternFill>
      </fil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9" tint="0.59999389629810485"/>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9" tint="0.5999938962981048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medium">
          <color indexed="64"/>
        </left>
        <right style="medium">
          <color indexed="64"/>
        </right>
        <top style="thin">
          <color indexed="64"/>
        </top>
        <bottom style="medium">
          <color indexed="64"/>
        </bottom>
      </border>
    </dxf>
    <dxf>
      <font>
        <strike val="0"/>
        <outline val="0"/>
        <shadow val="0"/>
        <u val="none"/>
        <vertAlign val="baseline"/>
        <sz val="12"/>
        <color auto="1"/>
        <name val="Arial"/>
        <scheme val="none"/>
      </font>
      <numFmt numFmtId="0" formatCode="General"/>
      <fill>
        <patternFill patternType="solid">
          <fgColor indexed="64"/>
          <bgColor theme="9" tint="0.59999389629810485"/>
        </patternFill>
      </fill>
      <protection locked="1" hidden="0"/>
    </dxf>
    <dxf>
      <border outline="0">
        <bottom style="thin">
          <color indexed="64"/>
        </bottom>
      </border>
    </dxf>
    <dxf>
      <font>
        <b/>
        <i val="0"/>
        <strike val="0"/>
        <condense val="0"/>
        <extend val="0"/>
        <outline val="0"/>
        <shadow val="0"/>
        <u val="none"/>
        <vertAlign val="baseline"/>
        <sz val="12"/>
        <color auto="1"/>
        <name val="Arial"/>
        <scheme val="none"/>
      </font>
      <numFmt numFmtId="0" formatCode="General"/>
      <fill>
        <patternFill patternType="solid">
          <fgColor indexed="64"/>
          <bgColor theme="9" tint="0.59999389629810485"/>
        </patternFill>
      </fill>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9284604</xdr:colOff>
      <xdr:row>0</xdr:row>
      <xdr:rowOff>78921</xdr:rowOff>
    </xdr:from>
    <xdr:to>
      <xdr:col>0</xdr:col>
      <xdr:colOff>11726179</xdr:colOff>
      <xdr:row>3</xdr:row>
      <xdr:rowOff>49593</xdr:rowOff>
    </xdr:to>
    <xdr:pic>
      <xdr:nvPicPr>
        <xdr:cNvPr id="2" name="Picture 1" title="CalRecycle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4604" y="78921"/>
          <a:ext cx="2441575" cy="5693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1587955</xdr:colOff>
      <xdr:row>0</xdr:row>
      <xdr:rowOff>83455</xdr:rowOff>
    </xdr:from>
    <xdr:to>
      <xdr:col>4</xdr:col>
      <xdr:colOff>2190750</xdr:colOff>
      <xdr:row>3</xdr:row>
      <xdr:rowOff>47777</xdr:rowOff>
    </xdr:to>
    <xdr:pic>
      <xdr:nvPicPr>
        <xdr:cNvPr id="2" name="Picture 1" title="CalRecycl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8598" y="83455"/>
          <a:ext cx="2494188" cy="5766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1455964</xdr:colOff>
      <xdr:row>0</xdr:row>
      <xdr:rowOff>81643</xdr:rowOff>
    </xdr:from>
    <xdr:to>
      <xdr:col>11</xdr:col>
      <xdr:colOff>2145316</xdr:colOff>
      <xdr:row>3</xdr:row>
      <xdr:rowOff>45965</xdr:rowOff>
    </xdr:to>
    <xdr:pic>
      <xdr:nvPicPr>
        <xdr:cNvPr id="2" name="Picture 1" title="CalRecycle Logo">
          <a:extLst>
            <a:ext uri="{FF2B5EF4-FFF2-40B4-BE49-F238E27FC236}">
              <a16:creationId xmlns:a16="http://schemas.microsoft.com/office/drawing/2014/main" id="{3A9CC156-9D2E-4A2C-8FFC-9AABA13725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9071" y="81643"/>
          <a:ext cx="2458281" cy="5630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1158196</xdr:colOff>
      <xdr:row>0</xdr:row>
      <xdr:rowOff>83457</xdr:rowOff>
    </xdr:from>
    <xdr:to>
      <xdr:col>15</xdr:col>
      <xdr:colOff>1174752</xdr:colOff>
      <xdr:row>3</xdr:row>
      <xdr:rowOff>47779</xdr:rowOff>
    </xdr:to>
    <xdr:pic>
      <xdr:nvPicPr>
        <xdr:cNvPr id="2" name="Picture 1" title="CalRecycle Logo">
          <a:extLst>
            <a:ext uri="{FF2B5EF4-FFF2-40B4-BE49-F238E27FC236}">
              <a16:creationId xmlns:a16="http://schemas.microsoft.com/office/drawing/2014/main" id="{3B9D3653-64B3-4A54-9562-DF968B15A3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12303" y="83457"/>
          <a:ext cx="2520270" cy="5630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4973081</xdr:colOff>
      <xdr:row>0</xdr:row>
      <xdr:rowOff>81643</xdr:rowOff>
    </xdr:from>
    <xdr:to>
      <xdr:col>1</xdr:col>
      <xdr:colOff>7420428</xdr:colOff>
      <xdr:row>3</xdr:row>
      <xdr:rowOff>36069</xdr:rowOff>
    </xdr:to>
    <xdr:pic>
      <xdr:nvPicPr>
        <xdr:cNvPr id="2" name="Picture 1" title="CalRecycle Logo">
          <a:extLst>
            <a:ext uri="{FF2B5EF4-FFF2-40B4-BE49-F238E27FC236}">
              <a16:creationId xmlns:a16="http://schemas.microsoft.com/office/drawing/2014/main" id="{2CE8AAE9-8340-4158-8B31-CC64DABF5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10938" y="81643"/>
          <a:ext cx="2447347" cy="55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versionFactorsforProducts" displayName="ConversionFactorsforProducts" ref="A25:C32" totalsRowShown="0" headerRowDxfId="73" dataDxfId="71" headerRowBorderDxfId="72" tableBorderDxfId="70" totalsRowBorderDxfId="69">
  <autoFilter ref="A25:C32" xr:uid="{00000000-0009-0000-0100-000001000000}">
    <filterColumn colId="0" hiddenButton="1"/>
    <filterColumn colId="1" hiddenButton="1"/>
    <filterColumn colId="2" hiddenButton="1"/>
  </autoFilter>
  <tableColumns count="3">
    <tableColumn id="1" xr3:uid="{00000000-0010-0000-0000-000001000000}" name="Recovered Organic Waste Product" dataDxfId="68"/>
    <tableColumn id="2" xr3:uid="{00000000-0010-0000-0000-000002000000}" name="Quantity" dataDxfId="67"/>
    <tableColumn id="3" xr3:uid="{00000000-0010-0000-0000-000003000000}" name="Unit" dataDxfId="66"/>
  </tableColumns>
  <tableStyleInfo showFirstColumn="0" showLastColumn="0" showRowStripes="1" showColumnStripes="0"/>
  <extLst>
    <ext xmlns:x14="http://schemas.microsoft.com/office/spreadsheetml/2009/9/main" uri="{504A1905-F514-4f6f-8877-14C23A59335A}">
      <x14:table altText="Conversion Factors for Recovered Organic Waste Products" altTextSummary="This table lists the conversion factors for each product type. The values here convert one ton of organic waste in a procurement target into a quantity of a recovered organic waste product, as defined in the SB 1383 regulation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etingOneHundredPercentoftheProcurementTargetThroughOneProduct" displayName="MeetingOneHundredPercentoftheProcurementTargetThroughOneProduct" ref="A37:D44" totalsRowShown="0" headerRowDxfId="65" dataDxfId="64" tableBorderDxfId="63">
  <autoFilter ref="A37:D44" xr:uid="{00000000-0009-0000-0100-000002000000}">
    <filterColumn colId="0" hiddenButton="1"/>
    <filterColumn colId="1" hiddenButton="1"/>
    <filterColumn colId="2" hiddenButton="1"/>
    <filterColumn colId="3" hiddenButton="1"/>
  </autoFilter>
  <tableColumns count="4">
    <tableColumn id="1" xr3:uid="{00000000-0010-0000-0100-000001000000}" name="Recovered Organic Waste Product" dataDxfId="62"/>
    <tableColumn id="3" xr3:uid="{00000000-0010-0000-0100-000003000000}" name="Quantity Procured Annually" dataDxfId="61" dataCellStyle="Comma 2">
      <calculatedColumnFormula>$B$18*B26</calculatedColumnFormula>
    </tableColumn>
    <tableColumn id="4" xr3:uid="{00000000-0010-0000-0100-000004000000}" name="Quantity Procured Monthly" dataDxfId="60">
      <calculatedColumnFormula>B38/12</calculatedColumnFormula>
    </tableColumn>
    <tableColumn id="5" xr3:uid="{00000000-0010-0000-0100-000005000000}" name="Unit" dataDxfId="59"/>
  </tableColumns>
  <tableStyleInfo showFirstColumn="0" showLastColumn="0" showRowStripes="1" showColumnStripes="0"/>
  <extLst>
    <ext xmlns:x14="http://schemas.microsoft.com/office/spreadsheetml/2009/9/main" uri="{504A1905-F514-4f6f-8877-14C23A59335A}">
      <x14:table altText="Meeting 100% of the Procurement Target through One Product" altTextSummary="This table describes how much each product type would need to be procured annually and monthly in order for the jurisdiction to meet 100% of their procurement target through just one product typ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lanforProcurementUsingPercentofTargetMet" displayName="PlanforProcurementUsingPercentofTargetMet" ref="A49:E56" totalsRowShown="0" headerRowDxfId="58" dataDxfId="57" tableBorderDxfId="56">
  <autoFilter ref="A49:E56" xr:uid="{00000000-0009-0000-0100-000003000000}">
    <filterColumn colId="0" hiddenButton="1"/>
    <filterColumn colId="1" hiddenButton="1"/>
    <filterColumn colId="2" hiddenButton="1"/>
    <filterColumn colId="3" hiddenButton="1"/>
    <filterColumn colId="4" hiddenButton="1"/>
  </autoFilter>
  <tableColumns count="5">
    <tableColumn id="1" xr3:uid="{00000000-0010-0000-0200-000001000000}" name="Recovered Organic Waste Product" dataDxfId="55"/>
    <tableColumn id="2" xr3:uid="{00000000-0010-0000-0200-000002000000}" name="Percent of Procurement Target Met" dataDxfId="54"/>
    <tableColumn id="3" xr3:uid="{00000000-0010-0000-0200-000003000000}" name="Quantity Procured Annually" dataDxfId="53" dataCellStyle="Normal 2">
      <calculatedColumnFormula>(B50*B16)*B26</calculatedColumnFormula>
    </tableColumn>
    <tableColumn id="4" xr3:uid="{00000000-0010-0000-0200-000004000000}" name="Quantity Procured Monthly" dataDxfId="52">
      <calculatedColumnFormula>C50/12</calculatedColumnFormula>
    </tableColumn>
    <tableColumn id="5" xr3:uid="{00000000-0010-0000-0200-000005000000}" name="Unit" dataDxfId="51"/>
  </tableColumns>
  <tableStyleInfo showFirstColumn="0" showLastColumn="0" showRowStripes="1" showColumnStripes="0"/>
  <extLst>
    <ext xmlns:x14="http://schemas.microsoft.com/office/spreadsheetml/2009/9/main" uri="{504A1905-F514-4f6f-8877-14C23A59335A}">
      <x14:table altText="Plan for Procurement Using Percent of Target Met" altTextSummary="This table allows user input of the planned percent of the procurement target to be met through each product type, and calculates how much this would be in annually and monthly procure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JurisdictionNameandReportingYear" displayName="JurisdictionNameandReportingYear" ref="A7:B8" totalsRowShown="0" headerRowDxfId="50" dataDxfId="48" headerRowBorderDxfId="49" tableBorderDxfId="47" totalsRowBorderDxfId="46">
  <autoFilter ref="A7:B8" xr:uid="{00000000-0009-0000-0100-000005000000}">
    <filterColumn colId="0" hiddenButton="1"/>
    <filterColumn colId="1" hiddenButton="1"/>
  </autoFilter>
  <tableColumns count="2">
    <tableColumn id="1" xr3:uid="{00000000-0010-0000-0300-000001000000}" name="Jurisdiction Name (City, County, or City and County):" dataDxfId="45" dataCellStyle="Normal 2"/>
    <tableColumn id="2" xr3:uid="{00000000-0010-0000-0300-000002000000}" name="Reporting Year:" dataDxfId="44" dataCellStyle="Normal 2"/>
  </tableColumns>
  <tableStyleInfo showFirstColumn="0" showLastColumn="0" showRowStripes="0" showColumnStripes="0"/>
  <extLst>
    <ext xmlns:x14="http://schemas.microsoft.com/office/spreadsheetml/2009/9/main" uri="{504A1905-F514-4f6f-8877-14C23A59335A}">
      <x14:table altText="Jurisdiction Name and Reporting Year" altTextSummary="This table allows user input of the name of the jurisdiction and the reporting yea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AnnualProcurementTarget" displayName="AnnualProcurementTarget" ref="A13:C18" totalsRowShown="0" headerRowDxfId="43" dataDxfId="42" tableBorderDxfId="41">
  <autoFilter ref="A13:C18" xr:uid="{00000000-0009-0000-0100-000006000000}">
    <filterColumn colId="0" hiddenButton="1"/>
    <filterColumn colId="1" hiddenButton="1"/>
    <filterColumn colId="2" hiddenButton="1"/>
  </autoFilter>
  <tableColumns count="3">
    <tableColumn id="1" xr3:uid="{00000000-0010-0000-0400-000001000000}" name="Description" dataDxfId="40"/>
    <tableColumn id="2" xr3:uid="{00000000-0010-0000-0400-000002000000}" name="Data" dataDxfId="39"/>
    <tableColumn id="3" xr3:uid="{00000000-0010-0000-0400-000003000000}" name="Unit" dataDxfId="38"/>
  </tableColumns>
  <tableStyleInfo showFirstColumn="0" showLastColumn="0" showRowStripes="0" showColumnStripes="0"/>
  <extLst>
    <ext xmlns:x14="http://schemas.microsoft.com/office/spreadsheetml/2009/9/main" uri="{504A1905-F514-4f6f-8877-14C23A59335A}">
      <x14:table altText="Annual Procurement Target" altTextSummary="This table allows user input of the jurisdiction's population to calculate the jurisidiction's procurement target, or direct user input of the jurisidiction's procurement targ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PlanforProcurementUsingQuantityProcured" displayName="PlanforProcurementUsingQuantityProcured" ref="A64:E71" totalsRowShown="0" headerRowDxfId="37" dataDxfId="36" tableBorderDxfId="35">
  <autoFilter ref="A64:E71" xr:uid="{00000000-0009-0000-0100-000007000000}">
    <filterColumn colId="0" hiddenButton="1"/>
    <filterColumn colId="1" hiddenButton="1"/>
    <filterColumn colId="2" hiddenButton="1"/>
    <filterColumn colId="3" hiddenButton="1"/>
    <filterColumn colId="4" hiddenButton="1"/>
  </autoFilter>
  <tableColumns count="5">
    <tableColumn id="1" xr3:uid="{00000000-0010-0000-0500-000001000000}" name="Recovered Organic Waste Product" dataDxfId="34" dataCellStyle="Normal 2"/>
    <tableColumn id="2" xr3:uid="{00000000-0010-0000-0500-000002000000}" name="Quantity Procured Annually" dataDxfId="33" dataCellStyle="Comma 2"/>
    <tableColumn id="3" xr3:uid="{00000000-0010-0000-0500-000003000000}" name="Quantity Procured Monthly" dataDxfId="32" dataCellStyle="Comma 2">
      <calculatedColumnFormula>B65/12</calculatedColumnFormula>
    </tableColumn>
    <tableColumn id="4" xr3:uid="{00000000-0010-0000-0500-000004000000}" name="Unit" dataDxfId="31" dataCellStyle="Normal 2"/>
    <tableColumn id="5" xr3:uid="{00000000-0010-0000-0500-000005000000}" name="Percent of Procurement Target Met" dataDxfId="30" dataCellStyle="Normal 2"/>
  </tableColumns>
  <tableStyleInfo showFirstColumn="0" showLastColumn="0" showRowStripes="0" showColumnStripes="0"/>
  <extLst>
    <ext xmlns:x14="http://schemas.microsoft.com/office/spreadsheetml/2009/9/main" uri="{504A1905-F514-4f6f-8877-14C23A59335A}">
      <x14:table altText="Plan for Procurement Using Quantity Procured" altTextSummary="This table allows user input of the planned quantity procured annually for each product type, and calculates how much this would be in monthly procurement and how much of the procurement target would be met through this procurement as plann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ProcurementDetails" displayName="ProcurementDetails" ref="A26:L41" totalsRowShown="0" headerRowDxfId="29" dataDxfId="28" tableBorderDxfId="27">
  <autoFilter ref="A26:L41"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600-000001000000}" name="Date" dataDxfId="26"/>
    <tableColumn id="2" xr3:uid="{00000000-0010-0000-0600-000002000000}" name="Product" dataDxfId="25"/>
    <tableColumn id="3" xr3:uid="{00000000-0010-0000-0600-000003000000}" name="Quantity" dataDxfId="24"/>
    <tableColumn id="4" xr3:uid="{00000000-0010-0000-0600-000004000000}" name="Unit" dataDxfId="23">
      <calculatedColumnFormula>IF(B27="","",IF(B27="Renewable Gas in the form of Transportation Fuel","DGE",IF(B27="Electricity from Renewable Gas","kWh",IF(B27="Heat from Renewable Gas","therms",IF(B27="Electricity from Biomass Conversion","kWh",IF(B27="Compost (tons)","tons",IF(B27="Compost (cubic yards)","cubic yards",IF(B27="Mulch","tons"))))))))</calculatedColumnFormula>
    </tableColumn>
    <tableColumn id="5" xr3:uid="{00000000-0010-0000-0600-000005000000}" name="Direct Procurement or Procurement through a Direct Service Provider?" dataDxfId="22"/>
    <tableColumn id="6" xr3:uid="{00000000-0010-0000-0600-000006000000}" name="Direct Service Provider Name, if Applicable" dataDxfId="21"/>
    <tableColumn id="7" xr3:uid="{00000000-0010-0000-0600-000007000000}" name="Product Supplier Name" dataDxfId="20"/>
    <tableColumn id="8" xr3:uid="{00000000-0010-0000-0600-000008000000}" name="Product Supplier Location" dataDxfId="19"/>
    <tableColumn id="9" xr3:uid="{00000000-0010-0000-0600-000009000000}" name="Product Supplier Contact Information" dataDxfId="18"/>
    <tableColumn id="10" xr3:uid="{00000000-0010-0000-0600-00000A000000}" name="Details of Product Use" dataDxfId="17"/>
    <tableColumn id="11" xr3:uid="{00000000-0010-0000-0600-00000B000000}" name="Location of Product Application, if Applicable" dataDxfId="16"/>
    <tableColumn id="12" xr3:uid="{00000000-0010-0000-0600-00000C000000}" name="Other Notes" dataDxfId="15"/>
  </tableColumns>
  <tableStyleInfo name="TableStyleLight20" showFirstColumn="0" showLastColumn="0" showRowStripes="0" showColumnStripes="0"/>
  <extLst>
    <ext xmlns:x14="http://schemas.microsoft.com/office/spreadsheetml/2009/9/main" uri="{504A1905-F514-4f6f-8877-14C23A59335A}">
      <x14:table altText="Procurement Details" altTextSummary="This table allows user input of the details associated with each procurement eve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JurisdictionNameandReportingYearReference" displayName="JurisdictionNameandReportingYearReference" ref="A15:B16" totalsRowShown="0" headerRowDxfId="14" dataDxfId="12" headerRowBorderDxfId="13" tableBorderDxfId="11" totalsRowBorderDxfId="10">
  <autoFilter ref="A15:B16" xr:uid="{00000000-0009-0000-0100-000008000000}">
    <filterColumn colId="0" hiddenButton="1"/>
    <filterColumn colId="1" hiddenButton="1"/>
  </autoFilter>
  <tableColumns count="2">
    <tableColumn id="1" xr3:uid="{00000000-0010-0000-0700-000001000000}" name="Jurisdiction Name (City, County, or City and County):" dataDxfId="9">
      <calculatedColumnFormula>'Procurement Target &amp; Planning'!A8&amp;""</calculatedColumnFormula>
    </tableColumn>
    <tableColumn id="2" xr3:uid="{00000000-0010-0000-0700-000002000000}" name="Reporting Year:" dataDxfId="8">
      <calculatedColumnFormula>'Procurement Target &amp; Planning'!B8&amp;""</calculatedColumnFormula>
    </tableColumn>
  </tableColumns>
  <tableStyleInfo showFirstColumn="0" showLastColumn="0" showRowStripes="0" showColumnStripes="0"/>
  <extLst>
    <ext xmlns:x14="http://schemas.microsoft.com/office/spreadsheetml/2009/9/main" uri="{504A1905-F514-4f6f-8877-14C23A59335A}">
      <x14:table altText="Jurisdiction Name and Reporting Year" altTextSummary="This table restates the jurisdiction name and reporting year, as entered in the &quot;Procurement Target &amp; Planning&quot; tab."/>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otalProcurementfortheReportingYear" displayName="TotalProcurementfortheReportingYear" ref="A22:C29" totalsRowShown="0" headerRowDxfId="7" dataDxfId="5" headerRowBorderDxfId="6" tableBorderDxfId="4" totalsRowBorderDxfId="3">
  <autoFilter ref="A22:C29" xr:uid="{00000000-0009-0000-0100-00000A000000}">
    <filterColumn colId="0" hiddenButton="1"/>
    <filterColumn colId="1" hiddenButton="1"/>
    <filterColumn colId="2" hiddenButton="1"/>
  </autoFilter>
  <tableColumns count="3">
    <tableColumn id="1" xr3:uid="{00000000-0010-0000-0800-000001000000}" name="Recovered Organic Waste Product" dataDxfId="2" dataCellStyle="Normal 2"/>
    <tableColumn id="2" xr3:uid="{00000000-0010-0000-0800-000002000000}" name="Reporting Year Total" dataDxfId="1" dataCellStyle="Normal 2">
      <calculatedColumnFormula>O34</calculatedColumnFormula>
    </tableColumn>
    <tableColumn id="3" xr3:uid="{00000000-0010-0000-0800-000003000000}" name="Unit" dataDxfId="0" dataCellStyle="Normal 2"/>
  </tableColumns>
  <tableStyleInfo showFirstColumn="0" showLastColumn="0" showRowStripes="0" showColumnStripes="0"/>
  <extLst>
    <ext xmlns:x14="http://schemas.microsoft.com/office/spreadsheetml/2009/9/main" uri="{504A1905-F514-4f6f-8877-14C23A59335A}">
      <x14:table altText="Total Procurement for the Reporting Year" altTextSummary="This table summarizes the total products procured in the reporting year, as entered in STEP 4 of the &quot;Procurement Details&quot; tab."/>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LCP.Organics@calrecycle.ca.gov" TargetMode="External"/><Relationship Id="rId7" Type="http://schemas.openxmlformats.org/officeDocument/2006/relationships/drawing" Target="../drawings/drawing1.xml"/><Relationship Id="rId2" Type="http://schemas.openxmlformats.org/officeDocument/2006/relationships/hyperlink" Target="https://www.calrecycle.ca.gov/Organics/SLCP/Procurement" TargetMode="External"/><Relationship Id="rId1" Type="http://schemas.openxmlformats.org/officeDocument/2006/relationships/hyperlink" Target="https://dof.ca.gov/forecasting/demographics/estimates-e1/" TargetMode="External"/><Relationship Id="rId6" Type="http://schemas.openxmlformats.org/officeDocument/2006/relationships/printerSettings" Target="../printerSettings/printerSettings1.bin"/><Relationship Id="rId5" Type="http://schemas.openxmlformats.org/officeDocument/2006/relationships/hyperlink" Target="mailto:SLCP.Organics@calrecycle.ca.gov" TargetMode="External"/><Relationship Id="rId4" Type="http://schemas.openxmlformats.org/officeDocument/2006/relationships/hyperlink" Target="mailto:SLCP.Organics@calrecycle.ca.gov"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drawing" Target="../drawings/drawing2.xml"/><Relationship Id="rId7" Type="http://schemas.openxmlformats.org/officeDocument/2006/relationships/table" Target="../tables/table4.xml"/><Relationship Id="rId2" Type="http://schemas.openxmlformats.org/officeDocument/2006/relationships/printerSettings" Target="../printerSettings/printerSettings2.bin"/><Relationship Id="rId1" Type="http://schemas.openxmlformats.org/officeDocument/2006/relationships/hyperlink" Target="https://dof.ca.gov/forecasting/demographics/estimates-e1/"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 Id="rId9" Type="http://schemas.openxmlformats.org/officeDocument/2006/relationships/table" Target="../tables/table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5"/>
  <sheetViews>
    <sheetView topLeftCell="A19" zoomScale="70" zoomScaleNormal="70" workbookViewId="0">
      <selection activeCell="A28" sqref="A28"/>
    </sheetView>
  </sheetViews>
  <sheetFormatPr defaultColWidth="0" defaultRowHeight="0" customHeight="1" zeroHeight="1" x14ac:dyDescent="0.25"/>
  <cols>
    <col min="1" max="1" width="177" style="2" customWidth="1"/>
    <col min="2" max="16384" width="11.88671875" style="2" hidden="1"/>
  </cols>
  <sheetData>
    <row r="1" spans="1:1" ht="15.6" x14ac:dyDescent="0.3">
      <c r="A1" s="1" t="s">
        <v>0</v>
      </c>
    </row>
    <row r="2" spans="1:1" ht="15.6" x14ac:dyDescent="0.3">
      <c r="A2" s="1" t="s">
        <v>1</v>
      </c>
    </row>
    <row r="3" spans="1:1" ht="15" x14ac:dyDescent="0.25"/>
    <row r="4" spans="1:1" ht="16.2" thickBot="1" x14ac:dyDescent="0.35">
      <c r="A4" s="3" t="s">
        <v>2</v>
      </c>
    </row>
    <row r="5" spans="1:1" ht="105" x14ac:dyDescent="0.25">
      <c r="A5" s="4" t="s">
        <v>3</v>
      </c>
    </row>
    <row r="6" spans="1:1" ht="45" x14ac:dyDescent="0.25">
      <c r="A6" s="5" t="s">
        <v>4</v>
      </c>
    </row>
    <row r="7" spans="1:1" ht="15.6" thickBot="1" x14ac:dyDescent="0.3">
      <c r="A7" s="6" t="s">
        <v>5</v>
      </c>
    </row>
    <row r="8" spans="1:1" ht="15" x14ac:dyDescent="0.25"/>
    <row r="9" spans="1:1" ht="16.2" thickBot="1" x14ac:dyDescent="0.35">
      <c r="A9" s="3" t="s">
        <v>6</v>
      </c>
    </row>
    <row r="10" spans="1:1" ht="142.19999999999999" x14ac:dyDescent="0.3">
      <c r="A10" s="7" t="s">
        <v>7</v>
      </c>
    </row>
    <row r="11" spans="1:1" ht="166.2" x14ac:dyDescent="0.25">
      <c r="A11" s="159" t="s">
        <v>8</v>
      </c>
    </row>
    <row r="12" spans="1:1" ht="15.6" thickBot="1" x14ac:dyDescent="0.3">
      <c r="A12" s="6" t="s">
        <v>9</v>
      </c>
    </row>
    <row r="13" spans="1:1" ht="15" x14ac:dyDescent="0.25"/>
    <row r="14" spans="1:1" ht="16.2" thickBot="1" x14ac:dyDescent="0.35">
      <c r="A14" s="3" t="s">
        <v>10</v>
      </c>
    </row>
    <row r="15" spans="1:1" ht="15" x14ac:dyDescent="0.25">
      <c r="A15" s="8" t="s">
        <v>11</v>
      </c>
    </row>
    <row r="16" spans="1:1" ht="15.6" thickBot="1" x14ac:dyDescent="0.3">
      <c r="A16" s="9" t="s">
        <v>12</v>
      </c>
    </row>
    <row r="17" spans="1:1" ht="15" x14ac:dyDescent="0.25"/>
    <row r="18" spans="1:1" ht="16.2" thickBot="1" x14ac:dyDescent="0.35">
      <c r="A18" s="3" t="s">
        <v>13</v>
      </c>
    </row>
    <row r="19" spans="1:1" ht="119.1" customHeight="1" thickBot="1" x14ac:dyDescent="0.3">
      <c r="A19" s="10" t="s">
        <v>14</v>
      </c>
    </row>
    <row r="20" spans="1:1" ht="15.6" thickBot="1" x14ac:dyDescent="0.3">
      <c r="A20" s="11"/>
    </row>
    <row r="21" spans="1:1" ht="46.8" x14ac:dyDescent="0.3">
      <c r="A21" s="12" t="s">
        <v>15</v>
      </c>
    </row>
    <row r="22" spans="1:1" ht="31.2" x14ac:dyDescent="0.3">
      <c r="A22" s="126" t="s">
        <v>16</v>
      </c>
    </row>
    <row r="23" spans="1:1" ht="63" customHeight="1" x14ac:dyDescent="0.25">
      <c r="A23" s="127" t="s">
        <v>17</v>
      </c>
    </row>
    <row r="24" spans="1:1" ht="15" x14ac:dyDescent="0.25">
      <c r="A24" s="158" t="s">
        <v>18</v>
      </c>
    </row>
    <row r="25" spans="1:1" ht="60.6" x14ac:dyDescent="0.25">
      <c r="A25" s="128" t="s">
        <v>19</v>
      </c>
    </row>
    <row r="26" spans="1:1" ht="30.6" x14ac:dyDescent="0.25">
      <c r="A26" s="127" t="s">
        <v>20</v>
      </c>
    </row>
    <row r="27" spans="1:1" ht="61.2" x14ac:dyDescent="0.25">
      <c r="A27" s="128" t="s">
        <v>21</v>
      </c>
    </row>
    <row r="28" spans="1:1" s="157" customFormat="1" ht="151.19999999999999" x14ac:dyDescent="0.3">
      <c r="A28" s="188" t="s">
        <v>22</v>
      </c>
    </row>
    <row r="29" spans="1:1" ht="46.2" x14ac:dyDescent="0.25">
      <c r="A29" s="126" t="s">
        <v>23</v>
      </c>
    </row>
    <row r="30" spans="1:1" ht="75.599999999999994" x14ac:dyDescent="0.25">
      <c r="A30" s="127" t="s">
        <v>24</v>
      </c>
    </row>
    <row r="31" spans="1:1" ht="75.599999999999994" x14ac:dyDescent="0.25">
      <c r="A31" s="127" t="s">
        <v>25</v>
      </c>
    </row>
    <row r="32" spans="1:1" ht="30.6" x14ac:dyDescent="0.25">
      <c r="A32" s="127" t="s">
        <v>26</v>
      </c>
    </row>
    <row r="33" spans="1:1" ht="15.6" thickBot="1" x14ac:dyDescent="0.3">
      <c r="A33" s="6" t="s">
        <v>27</v>
      </c>
    </row>
    <row r="34" spans="1:1" s="14" customFormat="1" ht="15.6" thickBot="1" x14ac:dyDescent="0.3">
      <c r="A34" s="13"/>
    </row>
    <row r="35" spans="1:1" ht="91.2" x14ac:dyDescent="0.25">
      <c r="A35" s="7" t="s">
        <v>28</v>
      </c>
    </row>
    <row r="36" spans="1:1" ht="30.6" x14ac:dyDescent="0.25">
      <c r="A36" s="127" t="s">
        <v>26</v>
      </c>
    </row>
    <row r="37" spans="1:1" ht="30" x14ac:dyDescent="0.25">
      <c r="A37" s="149" t="s">
        <v>29</v>
      </c>
    </row>
    <row r="38" spans="1:1" ht="76.2" thickBot="1" x14ac:dyDescent="0.3">
      <c r="A38" s="129" t="s">
        <v>30</v>
      </c>
    </row>
    <row r="39" spans="1:1" ht="15.6" x14ac:dyDescent="0.3">
      <c r="A39" s="15" t="s">
        <v>31</v>
      </c>
    </row>
    <row r="40" spans="1:1" ht="269.39999999999998" hidden="1" customHeight="1" x14ac:dyDescent="0.25"/>
    <row r="41" spans="1:1" ht="15" hidden="1" x14ac:dyDescent="0.25"/>
    <row r="42" spans="1:1" ht="15" hidden="1" x14ac:dyDescent="0.25"/>
    <row r="43" spans="1:1" ht="15" hidden="1" x14ac:dyDescent="0.25">
      <c r="A43" s="16"/>
    </row>
    <row r="44" spans="1:1" ht="15" hidden="1" x14ac:dyDescent="0.25"/>
    <row r="45" spans="1:1" ht="20.100000000000001" hidden="1" customHeight="1" x14ac:dyDescent="0.25"/>
  </sheetData>
  <sheetProtection algorithmName="SHA-512" hashValue="A9e3lfJ8EexsxPcjLH5Zr3ft+5ue2smgKEZawIkJ4D+0Dk2RH0e2apoNeFdptR+KbICO24nsPpkxj1x4XlRKjg==" saltValue="2eaXgLE0tG3V03dSW8GmIw==" spinCount="100000" sheet="1" objects="1" scenarios="1"/>
  <hyperlinks>
    <hyperlink ref="A24" r:id="rId1" xr:uid="{00000000-0004-0000-0000-000000000000}"/>
    <hyperlink ref="A7" r:id="rId2" xr:uid="{00000000-0004-0000-0000-000001000000}"/>
    <hyperlink ref="A12" r:id="rId3" xr:uid="{00000000-0004-0000-0000-000002000000}"/>
    <hyperlink ref="A33" r:id="rId4" xr:uid="{00000000-0004-0000-0000-000003000000}"/>
    <hyperlink ref="A37" r:id="rId5" xr:uid="{00000000-0004-0000-0000-000004000000}"/>
  </hyperlinks>
  <pageMargins left="0.7" right="0.7" top="0.75" bottom="0.75" header="0.3" footer="0.3"/>
  <pageSetup scale="55" fitToHeight="0"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93"/>
  <sheetViews>
    <sheetView topLeftCell="A16" zoomScaleNormal="100" workbookViewId="0">
      <selection activeCell="A8" sqref="A8"/>
    </sheetView>
  </sheetViews>
  <sheetFormatPr defaultColWidth="0" defaultRowHeight="15" customHeight="1" zeroHeight="1" x14ac:dyDescent="0.25"/>
  <cols>
    <col min="1" max="1" width="53.109375" style="2" customWidth="1"/>
    <col min="2" max="4" width="28.33203125" style="2" customWidth="1"/>
    <col min="5" max="5" width="53.33203125" style="2" customWidth="1"/>
    <col min="6" max="7" width="13" style="2" hidden="1" customWidth="1"/>
    <col min="8" max="16384" width="11.88671875" style="2" hidden="1"/>
  </cols>
  <sheetData>
    <row r="1" spans="1:5" ht="15.6" x14ac:dyDescent="0.3">
      <c r="A1" s="1" t="s">
        <v>0</v>
      </c>
      <c r="B1" s="17"/>
      <c r="C1" s="18"/>
    </row>
    <row r="2" spans="1:5" ht="15.6" x14ac:dyDescent="0.3">
      <c r="A2" s="1" t="s">
        <v>1</v>
      </c>
      <c r="B2" s="17"/>
      <c r="C2" s="18"/>
    </row>
    <row r="3" spans="1:5" ht="15.6" x14ac:dyDescent="0.3">
      <c r="A3" s="17"/>
      <c r="B3" s="17"/>
      <c r="C3" s="18"/>
    </row>
    <row r="4" spans="1:5" ht="17.399999999999999" x14ac:dyDescent="0.3">
      <c r="A4" s="19" t="s">
        <v>32</v>
      </c>
      <c r="B4" s="17"/>
      <c r="C4" s="18"/>
    </row>
    <row r="5" spans="1:5" ht="15.6" x14ac:dyDescent="0.3">
      <c r="A5" s="20"/>
      <c r="B5" s="17"/>
      <c r="C5" s="18"/>
    </row>
    <row r="6" spans="1:5" ht="17.399999999999999" x14ac:dyDescent="0.3">
      <c r="A6" s="21" t="s">
        <v>33</v>
      </c>
      <c r="B6" s="17"/>
      <c r="C6" s="18"/>
    </row>
    <row r="7" spans="1:5" ht="30" x14ac:dyDescent="0.25">
      <c r="A7" s="130" t="s">
        <v>34</v>
      </c>
      <c r="B7" s="131" t="s">
        <v>35</v>
      </c>
    </row>
    <row r="8" spans="1:5" x14ac:dyDescent="0.25">
      <c r="A8" s="191"/>
      <c r="B8" s="132"/>
    </row>
    <row r="9" spans="1:5" x14ac:dyDescent="0.25"/>
    <row r="10" spans="1:5" ht="17.399999999999999" x14ac:dyDescent="0.3">
      <c r="A10" s="19" t="s">
        <v>36</v>
      </c>
    </row>
    <row r="11" spans="1:5" x14ac:dyDescent="0.25">
      <c r="A11" s="22" t="s">
        <v>37</v>
      </c>
    </row>
    <row r="12" spans="1:5" ht="15.6" thickBot="1" x14ac:dyDescent="0.3">
      <c r="A12" s="133" t="s">
        <v>38</v>
      </c>
    </row>
    <row r="13" spans="1:5" ht="15.6" x14ac:dyDescent="0.3">
      <c r="A13" s="99" t="s">
        <v>39</v>
      </c>
      <c r="B13" s="96" t="s">
        <v>40</v>
      </c>
      <c r="C13" s="151" t="s">
        <v>41</v>
      </c>
      <c r="D13" s="23"/>
      <c r="E13" s="24"/>
    </row>
    <row r="14" spans="1:5" x14ac:dyDescent="0.25">
      <c r="A14" s="152" t="s">
        <v>42</v>
      </c>
      <c r="B14" s="25">
        <v>10000</v>
      </c>
      <c r="C14" s="26" t="s">
        <v>43</v>
      </c>
      <c r="D14" s="27"/>
      <c r="E14" s="28"/>
    </row>
    <row r="15" spans="1:5" x14ac:dyDescent="0.25">
      <c r="A15" s="153" t="s">
        <v>44</v>
      </c>
      <c r="B15" s="150">
        <v>0.08</v>
      </c>
      <c r="C15" s="26" t="s">
        <v>45</v>
      </c>
      <c r="D15" s="27"/>
      <c r="E15" s="28"/>
    </row>
    <row r="16" spans="1:5" ht="15.6" x14ac:dyDescent="0.3">
      <c r="A16" s="154" t="s">
        <v>46</v>
      </c>
      <c r="B16" s="155">
        <f>B14*B15</f>
        <v>800</v>
      </c>
      <c r="C16" s="125" t="s">
        <v>47</v>
      </c>
      <c r="D16" s="156"/>
      <c r="E16" s="123"/>
    </row>
    <row r="17" spans="1:5" ht="30.6" x14ac:dyDescent="0.25">
      <c r="A17" s="181" t="s">
        <v>48</v>
      </c>
      <c r="B17" s="192">
        <v>0.25</v>
      </c>
      <c r="C17" s="125" t="s">
        <v>49</v>
      </c>
      <c r="D17" s="125"/>
      <c r="E17" s="125"/>
    </row>
    <row r="18" spans="1:5" ht="15.6" x14ac:dyDescent="0.3">
      <c r="A18" s="181" t="s">
        <v>50</v>
      </c>
      <c r="B18" s="182">
        <f>B16*B17</f>
        <v>200</v>
      </c>
      <c r="C18" s="125" t="s">
        <v>45</v>
      </c>
      <c r="D18" s="125"/>
      <c r="E18" s="125"/>
    </row>
    <row r="19" spans="1:5" x14ac:dyDescent="0.25"/>
    <row r="20" spans="1:5" ht="17.399999999999999" x14ac:dyDescent="0.3">
      <c r="A20" s="19" t="s">
        <v>51</v>
      </c>
    </row>
    <row r="21" spans="1:5" ht="15.6" thickBot="1" x14ac:dyDescent="0.3">
      <c r="A21" s="22" t="s">
        <v>52</v>
      </c>
    </row>
    <row r="22" spans="1:5" ht="15.6" x14ac:dyDescent="0.3">
      <c r="A22" s="29" t="s">
        <v>53</v>
      </c>
      <c r="B22" s="160"/>
      <c r="C22" s="161"/>
    </row>
    <row r="23" spans="1:5" x14ac:dyDescent="0.25">
      <c r="A23" s="162" t="s">
        <v>54</v>
      </c>
      <c r="B23" s="163"/>
      <c r="C23" s="164"/>
    </row>
    <row r="24" spans="1:5" x14ac:dyDescent="0.25">
      <c r="A24" s="162"/>
      <c r="B24" s="163"/>
      <c r="C24" s="164"/>
    </row>
    <row r="25" spans="1:5" ht="15.6" x14ac:dyDescent="0.3">
      <c r="A25" s="30" t="s">
        <v>55</v>
      </c>
      <c r="B25" s="31" t="s">
        <v>56</v>
      </c>
      <c r="C25" s="32" t="s">
        <v>41</v>
      </c>
    </row>
    <row r="26" spans="1:5" x14ac:dyDescent="0.25">
      <c r="A26" s="33" t="s">
        <v>57</v>
      </c>
      <c r="B26" s="34">
        <v>21</v>
      </c>
      <c r="C26" s="35" t="s">
        <v>58</v>
      </c>
    </row>
    <row r="27" spans="1:5" x14ac:dyDescent="0.25">
      <c r="A27" s="33" t="s">
        <v>59</v>
      </c>
      <c r="B27" s="34">
        <v>242</v>
      </c>
      <c r="C27" s="35" t="s">
        <v>60</v>
      </c>
    </row>
    <row r="28" spans="1:5" x14ac:dyDescent="0.25">
      <c r="A28" s="33" t="s">
        <v>61</v>
      </c>
      <c r="B28" s="34">
        <v>22</v>
      </c>
      <c r="C28" s="35" t="s">
        <v>62</v>
      </c>
    </row>
    <row r="29" spans="1:5" x14ac:dyDescent="0.25">
      <c r="A29" s="33" t="s">
        <v>63</v>
      </c>
      <c r="B29" s="34">
        <v>650</v>
      </c>
      <c r="C29" s="35" t="s">
        <v>60</v>
      </c>
    </row>
    <row r="30" spans="1:5" x14ac:dyDescent="0.25">
      <c r="A30" s="36" t="s">
        <v>64</v>
      </c>
      <c r="B30" s="34">
        <v>0.57999999999999996</v>
      </c>
      <c r="C30" s="35" t="s">
        <v>65</v>
      </c>
    </row>
    <row r="31" spans="1:5" x14ac:dyDescent="0.25">
      <c r="A31" s="36" t="s">
        <v>64</v>
      </c>
      <c r="B31" s="34">
        <v>1.45</v>
      </c>
      <c r="C31" s="35" t="s">
        <v>66</v>
      </c>
    </row>
    <row r="32" spans="1:5" x14ac:dyDescent="0.25">
      <c r="A32" s="37" t="s">
        <v>67</v>
      </c>
      <c r="B32" s="38">
        <v>1</v>
      </c>
      <c r="C32" s="39" t="s">
        <v>68</v>
      </c>
    </row>
    <row r="33" spans="1:4" x14ac:dyDescent="0.25"/>
    <row r="34" spans="1:4" x14ac:dyDescent="0.25"/>
    <row r="35" spans="1:4" ht="17.399999999999999" x14ac:dyDescent="0.3">
      <c r="A35" s="19" t="s">
        <v>69</v>
      </c>
    </row>
    <row r="36" spans="1:4" x14ac:dyDescent="0.25">
      <c r="A36" s="22" t="s">
        <v>70</v>
      </c>
    </row>
    <row r="37" spans="1:4" ht="31.2" x14ac:dyDescent="0.3">
      <c r="A37" s="40" t="s">
        <v>55</v>
      </c>
      <c r="B37" s="183" t="s">
        <v>71</v>
      </c>
      <c r="C37" s="41" t="s">
        <v>72</v>
      </c>
      <c r="D37" s="42" t="s">
        <v>41</v>
      </c>
    </row>
    <row r="38" spans="1:4" ht="15.6" x14ac:dyDescent="0.3">
      <c r="A38" s="33" t="s">
        <v>57</v>
      </c>
      <c r="B38" s="184">
        <f>$B$18*B26</f>
        <v>4200</v>
      </c>
      <c r="C38" s="43">
        <f>B38/12</f>
        <v>350</v>
      </c>
      <c r="D38" s="35" t="s">
        <v>58</v>
      </c>
    </row>
    <row r="39" spans="1:4" ht="15.6" x14ac:dyDescent="0.3">
      <c r="A39" s="33" t="s">
        <v>59</v>
      </c>
      <c r="B39" s="184">
        <f t="shared" ref="B39:B44" si="0">$B$18*B27</f>
        <v>48400</v>
      </c>
      <c r="C39" s="43">
        <f t="shared" ref="C39:C44" si="1">B39/12</f>
        <v>4033.3333333333335</v>
      </c>
      <c r="D39" s="35" t="s">
        <v>60</v>
      </c>
    </row>
    <row r="40" spans="1:4" ht="15.6" x14ac:dyDescent="0.3">
      <c r="A40" s="33" t="s">
        <v>61</v>
      </c>
      <c r="B40" s="184">
        <f t="shared" si="0"/>
        <v>4400</v>
      </c>
      <c r="C40" s="43">
        <f t="shared" si="1"/>
        <v>366.66666666666669</v>
      </c>
      <c r="D40" s="35" t="s">
        <v>62</v>
      </c>
    </row>
    <row r="41" spans="1:4" ht="15.6" x14ac:dyDescent="0.3">
      <c r="A41" s="33" t="s">
        <v>63</v>
      </c>
      <c r="B41" s="184">
        <f t="shared" si="0"/>
        <v>130000</v>
      </c>
      <c r="C41" s="43">
        <f t="shared" si="1"/>
        <v>10833.333333333334</v>
      </c>
      <c r="D41" s="35" t="s">
        <v>60</v>
      </c>
    </row>
    <row r="42" spans="1:4" ht="15.6" x14ac:dyDescent="0.3">
      <c r="A42" s="36" t="s">
        <v>73</v>
      </c>
      <c r="B42" s="184">
        <f t="shared" si="0"/>
        <v>115.99999999999999</v>
      </c>
      <c r="C42" s="43">
        <f t="shared" si="1"/>
        <v>9.6666666666666661</v>
      </c>
      <c r="D42" s="35" t="s">
        <v>65</v>
      </c>
    </row>
    <row r="43" spans="1:4" ht="15.6" x14ac:dyDescent="0.3">
      <c r="A43" s="36" t="s">
        <v>74</v>
      </c>
      <c r="B43" s="184">
        <f t="shared" si="0"/>
        <v>290</v>
      </c>
      <c r="C43" s="43">
        <f t="shared" si="1"/>
        <v>24.166666666666668</v>
      </c>
      <c r="D43" s="35" t="s">
        <v>66</v>
      </c>
    </row>
    <row r="44" spans="1:4" ht="15.6" x14ac:dyDescent="0.3">
      <c r="A44" s="37" t="s">
        <v>67</v>
      </c>
      <c r="B44" s="184">
        <f t="shared" si="0"/>
        <v>200</v>
      </c>
      <c r="C44" s="43">
        <f t="shared" si="1"/>
        <v>16.666666666666668</v>
      </c>
      <c r="D44" s="39" t="s">
        <v>65</v>
      </c>
    </row>
    <row r="45" spans="1:4" x14ac:dyDescent="0.25"/>
    <row r="46" spans="1:4" x14ac:dyDescent="0.25"/>
    <row r="47" spans="1:4" ht="17.399999999999999" x14ac:dyDescent="0.3">
      <c r="A47" s="19" t="s">
        <v>75</v>
      </c>
    </row>
    <row r="48" spans="1:4" ht="17.399999999999999" x14ac:dyDescent="0.3">
      <c r="A48" s="44" t="s">
        <v>76</v>
      </c>
    </row>
    <row r="49" spans="1:5" ht="31.2" x14ac:dyDescent="0.3">
      <c r="A49" s="40" t="s">
        <v>55</v>
      </c>
      <c r="B49" s="41" t="s">
        <v>77</v>
      </c>
      <c r="C49" s="41" t="s">
        <v>71</v>
      </c>
      <c r="D49" s="41" t="s">
        <v>72</v>
      </c>
      <c r="E49" s="42" t="s">
        <v>41</v>
      </c>
    </row>
    <row r="50" spans="1:5" ht="15.6" x14ac:dyDescent="0.3">
      <c r="A50" s="45" t="s">
        <v>57</v>
      </c>
      <c r="B50" s="46"/>
      <c r="C50" s="183">
        <f t="shared" ref="C50:C56" si="2">(B50*$B$18)*B26</f>
        <v>0</v>
      </c>
      <c r="D50" s="43">
        <f t="shared" ref="D50:D56" si="3">C50/12</f>
        <v>0</v>
      </c>
      <c r="E50" s="100" t="s">
        <v>58</v>
      </c>
    </row>
    <row r="51" spans="1:5" ht="15.6" x14ac:dyDescent="0.3">
      <c r="A51" s="45" t="s">
        <v>59</v>
      </c>
      <c r="B51" s="46"/>
      <c r="C51" s="183">
        <f t="shared" si="2"/>
        <v>0</v>
      </c>
      <c r="D51" s="43">
        <f t="shared" si="3"/>
        <v>0</v>
      </c>
      <c r="E51" s="100" t="s">
        <v>60</v>
      </c>
    </row>
    <row r="52" spans="1:5" ht="15.6" x14ac:dyDescent="0.3">
      <c r="A52" s="45" t="s">
        <v>61</v>
      </c>
      <c r="B52" s="46"/>
      <c r="C52" s="183">
        <f t="shared" si="2"/>
        <v>0</v>
      </c>
      <c r="D52" s="43">
        <f t="shared" si="3"/>
        <v>0</v>
      </c>
      <c r="E52" s="100" t="s">
        <v>62</v>
      </c>
    </row>
    <row r="53" spans="1:5" ht="15.6" x14ac:dyDescent="0.3">
      <c r="A53" s="45" t="s">
        <v>63</v>
      </c>
      <c r="B53" s="46"/>
      <c r="C53" s="183">
        <f t="shared" si="2"/>
        <v>0</v>
      </c>
      <c r="D53" s="43">
        <f t="shared" si="3"/>
        <v>0</v>
      </c>
      <c r="E53" s="100" t="s">
        <v>60</v>
      </c>
    </row>
    <row r="54" spans="1:5" ht="15.6" x14ac:dyDescent="0.3">
      <c r="A54" s="45" t="s">
        <v>73</v>
      </c>
      <c r="B54" s="46"/>
      <c r="C54" s="183">
        <f t="shared" si="2"/>
        <v>0</v>
      </c>
      <c r="D54" s="47">
        <f t="shared" si="3"/>
        <v>0</v>
      </c>
      <c r="E54" s="100" t="s">
        <v>65</v>
      </c>
    </row>
    <row r="55" spans="1:5" ht="15.6" x14ac:dyDescent="0.3">
      <c r="A55" s="45" t="s">
        <v>74</v>
      </c>
      <c r="B55" s="46"/>
      <c r="C55" s="183">
        <f t="shared" si="2"/>
        <v>0</v>
      </c>
      <c r="D55" s="47">
        <f>C55/12</f>
        <v>0</v>
      </c>
      <c r="E55" s="100" t="s">
        <v>66</v>
      </c>
    </row>
    <row r="56" spans="1:5" ht="16.2" thickBot="1" x14ac:dyDescent="0.35">
      <c r="A56" s="45" t="s">
        <v>67</v>
      </c>
      <c r="B56" s="46"/>
      <c r="C56" s="183">
        <f t="shared" si="2"/>
        <v>0</v>
      </c>
      <c r="D56" s="43">
        <f t="shared" si="3"/>
        <v>0</v>
      </c>
      <c r="E56" s="100" t="s">
        <v>65</v>
      </c>
    </row>
    <row r="57" spans="1:5" ht="16.2" thickBot="1" x14ac:dyDescent="0.35">
      <c r="A57" s="48" t="s">
        <v>78</v>
      </c>
      <c r="B57" s="134">
        <f>SUM(B50:B56)</f>
        <v>0</v>
      </c>
      <c r="E57" s="135"/>
    </row>
    <row r="58" spans="1:5" x14ac:dyDescent="0.25"/>
    <row r="59" spans="1:5" ht="16.2" thickBot="1" x14ac:dyDescent="0.35">
      <c r="A59" s="49" t="s">
        <v>79</v>
      </c>
    </row>
    <row r="60" spans="1:5" ht="28.8" thickBot="1" x14ac:dyDescent="0.55000000000000004">
      <c r="A60" s="50">
        <f>B57</f>
        <v>0</v>
      </c>
    </row>
    <row r="61" spans="1:5" x14ac:dyDescent="0.25"/>
    <row r="62" spans="1:5" x14ac:dyDescent="0.25"/>
    <row r="63" spans="1:5" ht="17.399999999999999" x14ac:dyDescent="0.3">
      <c r="A63" s="44" t="s">
        <v>80</v>
      </c>
    </row>
    <row r="64" spans="1:5" ht="31.2" x14ac:dyDescent="0.3">
      <c r="A64" s="40" t="s">
        <v>55</v>
      </c>
      <c r="B64" s="114" t="s">
        <v>71</v>
      </c>
      <c r="C64" s="115" t="s">
        <v>72</v>
      </c>
      <c r="D64" s="116" t="s">
        <v>41</v>
      </c>
      <c r="E64" s="117" t="s">
        <v>77</v>
      </c>
    </row>
    <row r="65" spans="1:5" x14ac:dyDescent="0.25">
      <c r="A65" s="45" t="s">
        <v>57</v>
      </c>
      <c r="B65" s="51"/>
      <c r="C65" s="52">
        <f>B65/12</f>
        <v>0</v>
      </c>
      <c r="D65" s="100" t="s">
        <v>58</v>
      </c>
      <c r="E65" s="185">
        <f>IFERROR((B65/B26)/B18,0)</f>
        <v>0</v>
      </c>
    </row>
    <row r="66" spans="1:5" x14ac:dyDescent="0.25">
      <c r="A66" s="45" t="s">
        <v>59</v>
      </c>
      <c r="B66" s="51"/>
      <c r="C66" s="52">
        <f t="shared" ref="C66:C71" si="4">B66/12</f>
        <v>0</v>
      </c>
      <c r="D66" s="100" t="s">
        <v>60</v>
      </c>
      <c r="E66" s="185">
        <f>IFERROR((B66/B27)/B18,0)</f>
        <v>0</v>
      </c>
    </row>
    <row r="67" spans="1:5" x14ac:dyDescent="0.25">
      <c r="A67" s="45" t="s">
        <v>61</v>
      </c>
      <c r="B67" s="51"/>
      <c r="C67" s="52">
        <f t="shared" si="4"/>
        <v>0</v>
      </c>
      <c r="D67" s="100" t="s">
        <v>62</v>
      </c>
      <c r="E67" s="185">
        <f>IFERROR((B67/B28)/B18,0)</f>
        <v>0</v>
      </c>
    </row>
    <row r="68" spans="1:5" x14ac:dyDescent="0.25">
      <c r="A68" s="45" t="s">
        <v>63</v>
      </c>
      <c r="B68" s="51"/>
      <c r="C68" s="52">
        <f t="shared" si="4"/>
        <v>0</v>
      </c>
      <c r="D68" s="100" t="s">
        <v>60</v>
      </c>
      <c r="E68" s="185">
        <f>IFERROR((B68/B29)/B18,0)</f>
        <v>0</v>
      </c>
    </row>
    <row r="69" spans="1:5" x14ac:dyDescent="0.25">
      <c r="A69" s="45" t="s">
        <v>73</v>
      </c>
      <c r="B69" s="51"/>
      <c r="C69" s="52">
        <f t="shared" si="4"/>
        <v>0</v>
      </c>
      <c r="D69" s="100" t="s">
        <v>65</v>
      </c>
      <c r="E69" s="186">
        <f>IFERROR((B69/B30)/B18,0)</f>
        <v>0</v>
      </c>
    </row>
    <row r="70" spans="1:5" x14ac:dyDescent="0.25">
      <c r="A70" s="45" t="s">
        <v>74</v>
      </c>
      <c r="B70" s="51"/>
      <c r="C70" s="52">
        <f>B70/12</f>
        <v>0</v>
      </c>
      <c r="D70" s="100" t="s">
        <v>66</v>
      </c>
      <c r="E70" s="186">
        <f>IFERROR((B70/B31)/B18,0)</f>
        <v>0</v>
      </c>
    </row>
    <row r="71" spans="1:5" x14ac:dyDescent="0.25">
      <c r="A71" s="45" t="s">
        <v>67</v>
      </c>
      <c r="B71" s="51"/>
      <c r="C71" s="118">
        <f t="shared" si="4"/>
        <v>0</v>
      </c>
      <c r="D71" s="136" t="s">
        <v>65</v>
      </c>
      <c r="E71" s="187">
        <f>IFERROR((B71/B32)/B18,0)</f>
        <v>0</v>
      </c>
    </row>
    <row r="72" spans="1:5" ht="16.2" thickBot="1" x14ac:dyDescent="0.35">
      <c r="B72" s="165"/>
      <c r="C72" s="165"/>
      <c r="D72" s="54" t="s">
        <v>78</v>
      </c>
      <c r="E72" s="55">
        <f>SUM(E65:E71)</f>
        <v>0</v>
      </c>
    </row>
    <row r="73" spans="1:5" x14ac:dyDescent="0.25">
      <c r="B73" s="166"/>
      <c r="C73" s="166"/>
    </row>
    <row r="74" spans="1:5" ht="16.2" thickBot="1" x14ac:dyDescent="0.35">
      <c r="A74" s="49" t="s">
        <v>81</v>
      </c>
      <c r="B74" s="167"/>
      <c r="C74" s="167"/>
    </row>
    <row r="75" spans="1:5" ht="28.8" thickBot="1" x14ac:dyDescent="0.55000000000000004">
      <c r="A75" s="50">
        <f>E72</f>
        <v>0</v>
      </c>
      <c r="B75" s="56"/>
      <c r="C75" s="56"/>
    </row>
    <row r="80" spans="1:5" hidden="1" x14ac:dyDescent="0.25"/>
    <row r="81" s="2" customFormat="1" ht="15" customHeight="1" x14ac:dyDescent="0.25"/>
    <row r="82" s="2" customFormat="1" ht="15" hidden="1" customHeight="1" x14ac:dyDescent="0.25"/>
    <row r="83" s="2" customFormat="1" ht="15" hidden="1" customHeight="1" x14ac:dyDescent="0.25"/>
    <row r="84" s="2" customFormat="1" ht="15" hidden="1" customHeight="1" x14ac:dyDescent="0.25"/>
    <row r="85" s="2" customFormat="1" ht="15" hidden="1" customHeight="1" x14ac:dyDescent="0.25"/>
    <row r="86" s="2" customFormat="1" hidden="1" x14ac:dyDescent="0.25"/>
    <row r="87" s="2" customFormat="1" ht="15" customHeight="1" x14ac:dyDescent="0.25"/>
    <row r="88" s="2" customFormat="1" ht="15" hidden="1" customHeight="1" x14ac:dyDescent="0.25"/>
    <row r="89" s="2" customFormat="1" ht="15" hidden="1" customHeight="1" x14ac:dyDescent="0.25"/>
    <row r="90" s="2" customFormat="1" ht="15" hidden="1" customHeight="1" x14ac:dyDescent="0.25"/>
    <row r="91" s="2" customFormat="1" ht="15" hidden="1" customHeight="1" x14ac:dyDescent="0.25"/>
    <row r="92" s="2" customFormat="1" ht="15" hidden="1" customHeight="1" x14ac:dyDescent="0.25"/>
    <row r="93" s="2" customFormat="1" ht="15" hidden="1" customHeight="1" x14ac:dyDescent="0.25"/>
  </sheetData>
  <sheetProtection sheet="1" objects="1" scenarios="1"/>
  <protectedRanges>
    <protectedRange sqref="A8:B8 B14 B65:B71 B16 B50:B56" name="Range1"/>
  </protectedRanges>
  <conditionalFormatting sqref="A60">
    <cfRule type="dataBar" priority="2">
      <dataBar>
        <cfvo type="num" val="0"/>
        <cfvo type="num" val="1"/>
        <color theme="9"/>
      </dataBar>
      <extLst>
        <ext xmlns:x14="http://schemas.microsoft.com/office/spreadsheetml/2009/9/main" uri="{B025F937-C7B1-47D3-B67F-A62EFF666E3E}">
          <x14:id>{D98AEFC6-0ECD-42BA-AF8E-1C019F11E58D}</x14:id>
        </ext>
      </extLst>
    </cfRule>
  </conditionalFormatting>
  <conditionalFormatting sqref="A75">
    <cfRule type="dataBar" priority="1">
      <dataBar>
        <cfvo type="num" val="0"/>
        <cfvo type="num" val="1"/>
        <color theme="9"/>
      </dataBar>
      <extLst>
        <ext xmlns:x14="http://schemas.microsoft.com/office/spreadsheetml/2009/9/main" uri="{B025F937-C7B1-47D3-B67F-A62EFF666E3E}">
          <x14:id>{6620171D-EA0E-4AB3-88B8-17AA5C811B8E}</x14:id>
        </ext>
      </extLst>
    </cfRule>
  </conditionalFormatting>
  <dataValidations count="7">
    <dataValidation allowBlank="1" showInputMessage="1" showErrorMessage="1" promptTitle="Jurisdiction Name" prompt="Enter the name of the jurisdiction (city, county, or city and county)." sqref="A8" xr:uid="{00000000-0002-0000-0100-000000000000}"/>
    <dataValidation allowBlank="1" showInputMessage="1" showErrorMessage="1" promptTitle="Reporting Year" prompt="Enter the reporting year in which procurement will take place." sqref="B8" xr:uid="{00000000-0002-0000-0100-000001000000}"/>
    <dataValidation allowBlank="1" showInputMessage="1" showErrorMessage="1" promptTitle="Percent of Target Met" prompt="Enter the percent of the procurement target that would be met through each product, as planned." sqref="B50:B56" xr:uid="{00000000-0002-0000-0100-000002000000}"/>
    <dataValidation allowBlank="1" showInputMessage="1" showErrorMessage="1" promptTitle="Quantity Procured Annually" prompt="Enter the quantity of each product that would be procured annually, as planned." sqref="B65:B71" xr:uid="{00000000-0002-0000-0100-000003000000}"/>
    <dataValidation allowBlank="1" showInputMessage="1" showErrorMessage="1" promptTitle="Jurisdiction Population" prompt="Enter the jurisdiction population, as reported by the Department of Finance, to calculate the jursidiction's procurement target. Alternatively, directly enter the procurement target into Cell B16." sqref="B14" xr:uid="{00000000-0002-0000-0100-000004000000}"/>
    <dataValidation allowBlank="1" showInputMessage="1" showErrorMessage="1" promptTitle="Procurement Target" prompt="Enter the jurisdiction's procurement target. Alternatively, enter the jurisdiction population, as reported by the Department of Finance, into Cell B14 to calculate the jursidiction's procurement target." sqref="B16" xr:uid="{00000000-0002-0000-0100-000005000000}"/>
    <dataValidation allowBlank="1" showInputMessage="1" showErrorMessage="1" promptTitle="Procurement Target" prompt="Enter the percentage of revision due to AB 1985 (PRC Section 42652.5). See Read Me tab, row 28 for more information." sqref="B17" xr:uid="{9A72F000-A135-42F0-B659-11D84B076613}"/>
  </dataValidations>
  <hyperlinks>
    <hyperlink ref="A12" r:id="rId1" xr:uid="{00000000-0004-0000-0100-000000000000}"/>
  </hyperlinks>
  <pageMargins left="0.7" right="0.7" top="0.75" bottom="0.75" header="0.3" footer="0.3"/>
  <pageSetup scale="56" fitToHeight="0" orientation="portrait" r:id="rId2"/>
  <drawing r:id="rId3"/>
  <tableParts count="6">
    <tablePart r:id="rId4"/>
    <tablePart r:id="rId5"/>
    <tablePart r:id="rId6"/>
    <tablePart r:id="rId7"/>
    <tablePart r:id="rId8"/>
    <tablePart r:id="rId9"/>
  </tableParts>
  <extLst>
    <ext xmlns:x14="http://schemas.microsoft.com/office/spreadsheetml/2009/9/main" uri="{78C0D931-6437-407d-A8EE-F0AAD7539E65}">
      <x14:conditionalFormattings>
        <x14:conditionalFormatting xmlns:xm="http://schemas.microsoft.com/office/excel/2006/main">
          <x14:cfRule type="dataBar" id="{D98AEFC6-0ECD-42BA-AF8E-1C019F11E58D}">
            <x14:dataBar minLength="0" maxLength="100" border="1" gradient="0">
              <x14:cfvo type="num">
                <xm:f>0</xm:f>
              </x14:cfvo>
              <x14:cfvo type="num">
                <xm:f>1</xm:f>
              </x14:cfvo>
              <x14:borderColor rgb="FF000000"/>
              <x14:negativeFillColor rgb="FFFF0000"/>
              <x14:axisColor rgb="FF000000"/>
            </x14:dataBar>
          </x14:cfRule>
          <xm:sqref>A60</xm:sqref>
        </x14:conditionalFormatting>
        <x14:conditionalFormatting xmlns:xm="http://schemas.microsoft.com/office/excel/2006/main">
          <x14:cfRule type="dataBar" id="{6620171D-EA0E-4AB3-88B8-17AA5C811B8E}">
            <x14:dataBar minLength="0" maxLength="100" border="1" gradient="0">
              <x14:cfvo type="num">
                <xm:f>0</xm:f>
              </x14:cfvo>
              <x14:cfvo type="num">
                <xm:f>1</xm:f>
              </x14:cfvo>
              <x14:borderColor rgb="FF000000"/>
              <x14:negativeFillColor rgb="FFFF0000"/>
              <x14:axisColor rgb="FF000000"/>
            </x14:dataBar>
          </x14:cfRule>
          <xm:sqref>A75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1"/>
  <sheetViews>
    <sheetView tabSelected="1" topLeftCell="A9" zoomScale="70" zoomScaleNormal="70" workbookViewId="0">
      <selection activeCell="E27" sqref="E27"/>
    </sheetView>
  </sheetViews>
  <sheetFormatPr defaultColWidth="0" defaultRowHeight="15.6" zeroHeight="1" x14ac:dyDescent="0.3"/>
  <cols>
    <col min="1" max="1" width="27.6640625" style="137" customWidth="1"/>
    <col min="2" max="2" width="26.6640625" style="137" customWidth="1"/>
    <col min="3" max="3" width="14" style="137" customWidth="1"/>
    <col min="4" max="4" width="10" style="137" customWidth="1"/>
    <col min="5" max="5" width="19.109375" style="137" customWidth="1"/>
    <col min="6" max="6" width="21.33203125" style="137" customWidth="1"/>
    <col min="7" max="7" width="21.88671875" style="137" customWidth="1"/>
    <col min="8" max="8" width="25.6640625" style="137" customWidth="1"/>
    <col min="9" max="9" width="31.5546875" style="137" customWidth="1"/>
    <col min="10" max="10" width="32.33203125" style="137" customWidth="1"/>
    <col min="11" max="11" width="26.44140625" style="137" customWidth="1"/>
    <col min="12" max="12" width="33.33203125" style="137" customWidth="1"/>
    <col min="13" max="16384" width="9.109375" hidden="1"/>
  </cols>
  <sheetData>
    <row r="1" spans="1:12" x14ac:dyDescent="0.3">
      <c r="A1" s="1" t="s">
        <v>0</v>
      </c>
      <c r="B1"/>
      <c r="C1"/>
      <c r="D1"/>
      <c r="E1"/>
      <c r="F1"/>
      <c r="G1"/>
      <c r="H1"/>
      <c r="I1"/>
      <c r="J1"/>
      <c r="K1"/>
      <c r="L1"/>
    </row>
    <row r="2" spans="1:12" x14ac:dyDescent="0.3">
      <c r="A2" s="1" t="s">
        <v>1</v>
      </c>
      <c r="B2"/>
      <c r="C2"/>
      <c r="D2"/>
      <c r="E2"/>
      <c r="F2"/>
      <c r="G2"/>
      <c r="H2"/>
      <c r="I2"/>
      <c r="J2"/>
      <c r="K2"/>
      <c r="L2"/>
    </row>
    <row r="3" spans="1:12" ht="14.4" x14ac:dyDescent="0.3">
      <c r="A3"/>
      <c r="B3"/>
      <c r="C3"/>
      <c r="D3"/>
      <c r="E3"/>
      <c r="F3"/>
      <c r="G3"/>
      <c r="H3"/>
      <c r="I3"/>
      <c r="J3"/>
      <c r="K3"/>
      <c r="L3"/>
    </row>
    <row r="4" spans="1:12" ht="17.399999999999999" x14ac:dyDescent="0.3">
      <c r="A4" s="57" t="s">
        <v>82</v>
      </c>
      <c r="B4"/>
      <c r="C4"/>
      <c r="D4"/>
      <c r="E4"/>
      <c r="F4"/>
      <c r="G4"/>
      <c r="H4"/>
      <c r="I4"/>
      <c r="J4"/>
      <c r="K4"/>
      <c r="L4"/>
    </row>
    <row r="5" spans="1:12" ht="15" thickBot="1" x14ac:dyDescent="0.35">
      <c r="A5"/>
      <c r="B5"/>
      <c r="C5"/>
      <c r="D5"/>
      <c r="E5"/>
      <c r="F5"/>
      <c r="G5"/>
      <c r="H5"/>
      <c r="I5"/>
      <c r="J5"/>
      <c r="K5"/>
      <c r="L5"/>
    </row>
    <row r="6" spans="1:12" ht="23.4" thickBot="1" x14ac:dyDescent="0.45">
      <c r="A6" s="58" t="s">
        <v>83</v>
      </c>
      <c r="B6" s="59"/>
      <c r="C6" s="59"/>
      <c r="D6" s="59"/>
      <c r="E6" s="59"/>
      <c r="F6" s="59"/>
      <c r="G6" s="59"/>
      <c r="H6" s="59"/>
      <c r="I6" s="59"/>
      <c r="J6" s="60"/>
      <c r="K6" s="61"/>
      <c r="L6" s="61"/>
    </row>
    <row r="7" spans="1:12" ht="15" thickBot="1" x14ac:dyDescent="0.35">
      <c r="A7"/>
      <c r="B7"/>
      <c r="C7"/>
      <c r="D7"/>
      <c r="E7"/>
      <c r="F7"/>
      <c r="G7"/>
      <c r="H7"/>
      <c r="I7"/>
      <c r="J7"/>
      <c r="K7"/>
      <c r="L7"/>
    </row>
    <row r="8" spans="1:12" x14ac:dyDescent="0.3">
      <c r="A8" s="62" t="s">
        <v>84</v>
      </c>
      <c r="B8" s="168"/>
      <c r="C8" s="168"/>
      <c r="D8" s="168"/>
      <c r="E8" s="168"/>
      <c r="F8" s="168"/>
      <c r="G8" s="168"/>
      <c r="H8" s="168"/>
      <c r="I8" s="169"/>
      <c r="J8"/>
      <c r="K8"/>
      <c r="L8"/>
    </row>
    <row r="9" spans="1:12" x14ac:dyDescent="0.3">
      <c r="A9" s="170" t="s">
        <v>85</v>
      </c>
      <c r="B9" s="171"/>
      <c r="C9" s="171"/>
      <c r="D9" s="171"/>
      <c r="E9" s="171"/>
      <c r="F9" s="171"/>
      <c r="G9" s="171"/>
      <c r="H9" s="171"/>
      <c r="I9" s="172"/>
      <c r="J9"/>
      <c r="K9"/>
      <c r="L9"/>
    </row>
    <row r="10" spans="1:12" x14ac:dyDescent="0.3">
      <c r="A10" s="170" t="s">
        <v>86</v>
      </c>
      <c r="B10" s="171"/>
      <c r="C10" s="171"/>
      <c r="D10" s="171"/>
      <c r="E10" s="171"/>
      <c r="F10" s="171"/>
      <c r="G10" s="171"/>
      <c r="H10" s="171"/>
      <c r="I10" s="172"/>
      <c r="J10"/>
      <c r="K10"/>
      <c r="L10"/>
    </row>
    <row r="11" spans="1:12" x14ac:dyDescent="0.3">
      <c r="A11" s="170" t="s">
        <v>87</v>
      </c>
      <c r="B11" s="171"/>
      <c r="C11" s="171"/>
      <c r="D11" s="171"/>
      <c r="E11" s="171"/>
      <c r="F11" s="171"/>
      <c r="G11" s="171"/>
      <c r="H11" s="171"/>
      <c r="I11" s="172"/>
      <c r="J11"/>
      <c r="K11"/>
      <c r="L11"/>
    </row>
    <row r="12" spans="1:12" x14ac:dyDescent="0.3">
      <c r="A12" s="170" t="s">
        <v>88</v>
      </c>
      <c r="B12" s="171"/>
      <c r="C12" s="171"/>
      <c r="D12" s="171"/>
      <c r="E12" s="171"/>
      <c r="F12" s="171"/>
      <c r="G12" s="171"/>
      <c r="H12" s="171"/>
      <c r="I12" s="172"/>
      <c r="J12"/>
      <c r="K12"/>
      <c r="L12"/>
    </row>
    <row r="13" spans="1:12" ht="16.2" thickBot="1" x14ac:dyDescent="0.35">
      <c r="A13" s="173" t="s">
        <v>89</v>
      </c>
      <c r="B13" s="174"/>
      <c r="C13" s="174"/>
      <c r="D13" s="174"/>
      <c r="E13" s="174"/>
      <c r="F13" s="174"/>
      <c r="G13" s="174"/>
      <c r="H13" s="174"/>
      <c r="I13" s="175"/>
      <c r="J13"/>
      <c r="K13"/>
      <c r="L13"/>
    </row>
    <row r="14" spans="1:12" x14ac:dyDescent="0.3">
      <c r="A14" s="176"/>
      <c r="B14" s="176"/>
      <c r="C14" s="176"/>
      <c r="D14" s="176"/>
      <c r="E14" s="176"/>
      <c r="F14" s="176"/>
      <c r="G14" s="176"/>
      <c r="H14" s="176"/>
      <c r="I14" s="176"/>
      <c r="J14"/>
      <c r="K14"/>
      <c r="L14"/>
    </row>
    <row r="15" spans="1:12" ht="45.6" x14ac:dyDescent="0.3">
      <c r="A15" s="177" t="s">
        <v>34</v>
      </c>
      <c r="B15" s="178" t="s">
        <v>35</v>
      </c>
      <c r="C15" s="176"/>
      <c r="D15" s="176"/>
      <c r="E15" s="176"/>
      <c r="F15" s="176"/>
      <c r="G15" s="176"/>
      <c r="H15" s="176"/>
      <c r="I15" s="176"/>
      <c r="J15"/>
      <c r="K15"/>
      <c r="L15"/>
    </row>
    <row r="16" spans="1:12" x14ac:dyDescent="0.3">
      <c r="A16" s="179" t="str">
        <f>'Procurement Target &amp; Planning'!A8&amp;""</f>
        <v/>
      </c>
      <c r="B16" s="180" t="str">
        <f>'Procurement Target &amp; Planning'!B8&amp;""</f>
        <v/>
      </c>
      <c r="C16" s="176"/>
      <c r="D16" s="176"/>
      <c r="E16" s="176"/>
      <c r="F16" s="176"/>
      <c r="G16" s="176"/>
      <c r="H16" s="176"/>
      <c r="I16" s="176"/>
      <c r="J16"/>
      <c r="K16"/>
      <c r="L16"/>
    </row>
    <row r="17" spans="1:12" ht="14.4" x14ac:dyDescent="0.3">
      <c r="A17"/>
      <c r="B17"/>
      <c r="C17"/>
      <c r="D17"/>
      <c r="E17"/>
      <c r="F17"/>
      <c r="G17"/>
      <c r="H17"/>
      <c r="I17"/>
      <c r="J17"/>
      <c r="K17"/>
      <c r="L17"/>
    </row>
    <row r="18" spans="1:12" ht="17.399999999999999" x14ac:dyDescent="0.3">
      <c r="A18" s="57" t="s">
        <v>90</v>
      </c>
      <c r="B18"/>
      <c r="C18"/>
      <c r="D18"/>
      <c r="E18"/>
      <c r="F18"/>
      <c r="G18"/>
      <c r="H18"/>
      <c r="I18"/>
      <c r="J18"/>
      <c r="K18"/>
      <c r="L18"/>
    </row>
    <row r="19" spans="1:12" ht="16.2" thickBot="1" x14ac:dyDescent="0.35">
      <c r="A19" s="176" t="s">
        <v>91</v>
      </c>
      <c r="B19"/>
      <c r="C19"/>
      <c r="D19"/>
      <c r="E19"/>
      <c r="F19"/>
      <c r="G19"/>
      <c r="H19"/>
      <c r="I19"/>
      <c r="J19"/>
      <c r="K19"/>
      <c r="L19"/>
    </row>
    <row r="20" spans="1:12" ht="93.6" x14ac:dyDescent="0.3">
      <c r="A20" s="63" t="s">
        <v>92</v>
      </c>
      <c r="B20" s="64" t="s">
        <v>93</v>
      </c>
      <c r="C20" s="64" t="s">
        <v>56</v>
      </c>
      <c r="D20" s="64" t="s">
        <v>41</v>
      </c>
      <c r="E20" s="65" t="s">
        <v>94</v>
      </c>
      <c r="F20" s="65" t="s">
        <v>95</v>
      </c>
      <c r="G20" s="65" t="s">
        <v>96</v>
      </c>
      <c r="H20" s="65" t="s">
        <v>97</v>
      </c>
      <c r="I20" s="65" t="s">
        <v>98</v>
      </c>
      <c r="J20" s="65" t="s">
        <v>99</v>
      </c>
      <c r="K20" s="65" t="s">
        <v>100</v>
      </c>
      <c r="L20" s="66" t="s">
        <v>101</v>
      </c>
    </row>
    <row r="21" spans="1:12" ht="46.8" x14ac:dyDescent="0.3">
      <c r="A21" s="67" t="s">
        <v>102</v>
      </c>
      <c r="B21" s="68" t="s">
        <v>57</v>
      </c>
      <c r="C21" s="68">
        <v>50</v>
      </c>
      <c r="D21" s="68" t="s">
        <v>58</v>
      </c>
      <c r="E21" s="68" t="s">
        <v>103</v>
      </c>
      <c r="F21" s="68" t="s">
        <v>104</v>
      </c>
      <c r="G21" s="68" t="s">
        <v>105</v>
      </c>
      <c r="H21" s="68" t="s">
        <v>106</v>
      </c>
      <c r="I21" s="68" t="s">
        <v>107</v>
      </c>
      <c r="J21" s="68" t="s">
        <v>108</v>
      </c>
      <c r="K21" s="69" t="s">
        <v>104</v>
      </c>
      <c r="L21" s="70" t="s">
        <v>109</v>
      </c>
    </row>
    <row r="22" spans="1:12" ht="78.599999999999994" thickBot="1" x14ac:dyDescent="0.35">
      <c r="A22" s="71" t="s">
        <v>110</v>
      </c>
      <c r="B22" s="72" t="s">
        <v>73</v>
      </c>
      <c r="C22" s="73">
        <v>2</v>
      </c>
      <c r="D22" s="73" t="s">
        <v>65</v>
      </c>
      <c r="E22" s="73" t="s">
        <v>111</v>
      </c>
      <c r="F22" s="73" t="s">
        <v>112</v>
      </c>
      <c r="G22" s="73" t="s">
        <v>113</v>
      </c>
      <c r="H22" s="73" t="s">
        <v>114</v>
      </c>
      <c r="I22" s="73" t="s">
        <v>115</v>
      </c>
      <c r="J22" s="73" t="s">
        <v>116</v>
      </c>
      <c r="K22" s="73" t="s">
        <v>117</v>
      </c>
      <c r="L22" s="74" t="s">
        <v>118</v>
      </c>
    </row>
    <row r="23" spans="1:12" x14ac:dyDescent="0.3">
      <c r="A23" s="176"/>
      <c r="B23" s="176"/>
      <c r="C23" s="176"/>
      <c r="D23" s="176"/>
      <c r="E23" s="176"/>
      <c r="F23" s="176"/>
      <c r="G23" s="176"/>
      <c r="H23" s="176"/>
      <c r="I23" s="176"/>
      <c r="J23" s="176"/>
      <c r="K23" s="176"/>
      <c r="L23" s="176"/>
    </row>
    <row r="24" spans="1:12" x14ac:dyDescent="0.3">
      <c r="A24" s="138" t="s">
        <v>119</v>
      </c>
      <c r="B24" s="176"/>
      <c r="C24" s="176"/>
      <c r="D24" s="176"/>
      <c r="E24" s="176"/>
      <c r="F24" s="176"/>
      <c r="G24" s="176"/>
      <c r="H24" s="176"/>
      <c r="I24" s="176"/>
      <c r="J24" s="176"/>
      <c r="K24" s="176"/>
      <c r="L24" s="176"/>
    </row>
    <row r="25" spans="1:12" ht="16.2" thickBot="1" x14ac:dyDescent="0.35">
      <c r="A25" s="176"/>
      <c r="B25" s="176"/>
      <c r="C25" s="176"/>
      <c r="D25" s="176"/>
      <c r="E25" s="176"/>
      <c r="F25" s="176"/>
      <c r="G25" s="176"/>
      <c r="H25" s="176"/>
      <c r="I25" s="176"/>
      <c r="J25" s="176"/>
      <c r="K25" s="176"/>
      <c r="L25" s="176"/>
    </row>
    <row r="26" spans="1:12" ht="93.6" x14ac:dyDescent="0.3">
      <c r="A26" s="75" t="s">
        <v>92</v>
      </c>
      <c r="B26" s="76" t="s">
        <v>93</v>
      </c>
      <c r="C26" s="76" t="s">
        <v>56</v>
      </c>
      <c r="D26" s="76" t="s">
        <v>41</v>
      </c>
      <c r="E26" s="76" t="s">
        <v>94</v>
      </c>
      <c r="F26" s="76" t="s">
        <v>95</v>
      </c>
      <c r="G26" s="76" t="s">
        <v>96</v>
      </c>
      <c r="H26" s="76" t="s">
        <v>97</v>
      </c>
      <c r="I26" s="76" t="s">
        <v>98</v>
      </c>
      <c r="J26" s="76" t="s">
        <v>99</v>
      </c>
      <c r="K26" s="76" t="s">
        <v>100</v>
      </c>
      <c r="L26" s="77" t="s">
        <v>101</v>
      </c>
    </row>
    <row r="27" spans="1:12" x14ac:dyDescent="0.3">
      <c r="A27" s="78"/>
      <c r="B27" s="79"/>
      <c r="C27" s="80"/>
      <c r="D27" s="81" t="str">
        <f t="shared" ref="D27:D41" si="0">IF(B27="","",IF(B27="Renewable Gas in the form of Transportation Fuel","DGE",IF(B27="Electricity from Renewable Gas","kWh",IF(B27="Heat from Renewable Gas","therms",IF(B27="Electricity from Biomass Conversion","kWh",IF(B27="Compost (tons)","tons",IF(B27="Compost (cubic yards)","cubic yards",IF(B27="Mulch","tons"))))))))</f>
        <v/>
      </c>
      <c r="E27" s="79"/>
      <c r="F27" s="79"/>
      <c r="G27" s="79"/>
      <c r="H27" s="79"/>
      <c r="I27" s="79"/>
      <c r="J27" s="79"/>
      <c r="K27" s="79"/>
      <c r="L27" s="82"/>
    </row>
    <row r="28" spans="1:12" x14ac:dyDescent="0.3">
      <c r="A28" s="78"/>
      <c r="B28" s="79"/>
      <c r="C28" s="80"/>
      <c r="D28" s="81" t="str">
        <f t="shared" ref="D28:D38" si="1">IF(B28="","",IF(B28="Renewable Gas in the form of Transportation Fuel","DGE",IF(B28="Electricity from Renewable Gas","kWh",IF(B28="Heat from Renewable Gas","therms",IF(B28="Electricity from Biomass Conversion","kWh",IF(B28="Compost (tons)","tons",IF(B28="Compost (cubic yards)","cubic yards",IF(B28="Mulch","tons"))))))))</f>
        <v/>
      </c>
      <c r="E28" s="79"/>
      <c r="F28" s="79"/>
      <c r="G28" s="79"/>
      <c r="H28" s="79"/>
      <c r="I28" s="79"/>
      <c r="J28" s="79"/>
      <c r="K28" s="79"/>
      <c r="L28" s="82"/>
    </row>
    <row r="29" spans="1:12" x14ac:dyDescent="0.3">
      <c r="A29" s="78"/>
      <c r="B29" s="79"/>
      <c r="C29" s="80"/>
      <c r="D29" s="81" t="str">
        <f t="shared" si="1"/>
        <v/>
      </c>
      <c r="E29" s="79"/>
      <c r="F29" s="79"/>
      <c r="G29" s="79"/>
      <c r="H29" s="79"/>
      <c r="I29" s="79"/>
      <c r="J29" s="79"/>
      <c r="K29" s="79"/>
      <c r="L29" s="82"/>
    </row>
    <row r="30" spans="1:12" x14ac:dyDescent="0.3">
      <c r="A30" s="78"/>
      <c r="B30" s="79"/>
      <c r="C30" s="80"/>
      <c r="D30" s="81" t="str">
        <f t="shared" si="1"/>
        <v/>
      </c>
      <c r="E30" s="79"/>
      <c r="F30" s="79"/>
      <c r="G30" s="79"/>
      <c r="H30" s="79"/>
      <c r="I30" s="79"/>
      <c r="J30" s="79"/>
      <c r="K30" s="79"/>
      <c r="L30" s="82"/>
    </row>
    <row r="31" spans="1:12" x14ac:dyDescent="0.3">
      <c r="A31" s="78"/>
      <c r="B31" s="79"/>
      <c r="C31" s="80"/>
      <c r="D31" s="81" t="str">
        <f t="shared" si="1"/>
        <v/>
      </c>
      <c r="E31" s="79"/>
      <c r="F31" s="79"/>
      <c r="G31" s="79"/>
      <c r="H31" s="79"/>
      <c r="I31" s="79"/>
      <c r="J31" s="79"/>
      <c r="K31" s="79"/>
      <c r="L31" s="82"/>
    </row>
    <row r="32" spans="1:12" x14ac:dyDescent="0.3">
      <c r="A32" s="78"/>
      <c r="B32" s="79"/>
      <c r="C32" s="80"/>
      <c r="D32" s="81" t="str">
        <f t="shared" si="1"/>
        <v/>
      </c>
      <c r="E32" s="79"/>
      <c r="F32" s="79"/>
      <c r="G32" s="79"/>
      <c r="H32" s="79"/>
      <c r="I32" s="79"/>
      <c r="J32" s="79"/>
      <c r="K32" s="79"/>
      <c r="L32" s="82"/>
    </row>
    <row r="33" spans="1:12" x14ac:dyDescent="0.3">
      <c r="A33" s="78"/>
      <c r="B33" s="79"/>
      <c r="C33" s="80"/>
      <c r="D33" s="81" t="str">
        <f t="shared" si="1"/>
        <v/>
      </c>
      <c r="E33" s="79"/>
      <c r="F33" s="79"/>
      <c r="G33" s="79"/>
      <c r="H33" s="79"/>
      <c r="I33" s="79"/>
      <c r="J33" s="79"/>
      <c r="K33" s="79"/>
      <c r="L33" s="82"/>
    </row>
    <row r="34" spans="1:12" x14ac:dyDescent="0.3">
      <c r="A34" s="78"/>
      <c r="B34" s="79"/>
      <c r="C34" s="80"/>
      <c r="D34" s="81" t="str">
        <f t="shared" si="1"/>
        <v/>
      </c>
      <c r="E34" s="79"/>
      <c r="F34" s="79"/>
      <c r="G34" s="79"/>
      <c r="H34" s="79"/>
      <c r="I34" s="79"/>
      <c r="J34" s="79"/>
      <c r="K34" s="79"/>
      <c r="L34" s="82"/>
    </row>
    <row r="35" spans="1:12" x14ac:dyDescent="0.3">
      <c r="A35" s="78"/>
      <c r="B35" s="79"/>
      <c r="C35" s="80"/>
      <c r="D35" s="81" t="str">
        <f t="shared" si="1"/>
        <v/>
      </c>
      <c r="E35" s="79"/>
      <c r="F35" s="79"/>
      <c r="G35" s="79"/>
      <c r="H35" s="79"/>
      <c r="I35" s="79"/>
      <c r="J35" s="79"/>
      <c r="K35" s="79"/>
      <c r="L35" s="82"/>
    </row>
    <row r="36" spans="1:12" x14ac:dyDescent="0.3">
      <c r="A36" s="78"/>
      <c r="B36" s="79"/>
      <c r="C36" s="80"/>
      <c r="D36" s="81" t="str">
        <f t="shared" si="1"/>
        <v/>
      </c>
      <c r="E36" s="79"/>
      <c r="F36" s="79"/>
      <c r="G36" s="79"/>
      <c r="H36" s="79"/>
      <c r="I36" s="79"/>
      <c r="J36" s="79"/>
      <c r="K36" s="79"/>
      <c r="L36" s="82"/>
    </row>
    <row r="37" spans="1:12" x14ac:dyDescent="0.3">
      <c r="A37" s="78"/>
      <c r="B37" s="79"/>
      <c r="C37" s="80"/>
      <c r="D37" s="81" t="str">
        <f t="shared" si="1"/>
        <v/>
      </c>
      <c r="E37" s="79"/>
      <c r="F37" s="79"/>
      <c r="G37" s="79"/>
      <c r="H37" s="79"/>
      <c r="I37" s="79"/>
      <c r="J37" s="79"/>
      <c r="K37" s="79"/>
      <c r="L37" s="82"/>
    </row>
    <row r="38" spans="1:12" x14ac:dyDescent="0.3">
      <c r="A38" s="78"/>
      <c r="B38" s="79"/>
      <c r="C38" s="80"/>
      <c r="D38" s="81" t="str">
        <f t="shared" si="1"/>
        <v/>
      </c>
      <c r="E38" s="79"/>
      <c r="F38" s="79"/>
      <c r="G38" s="79"/>
      <c r="H38" s="79"/>
      <c r="I38" s="79"/>
      <c r="J38" s="79"/>
      <c r="K38" s="79"/>
      <c r="L38" s="82"/>
    </row>
    <row r="39" spans="1:12" x14ac:dyDescent="0.3">
      <c r="A39" s="78"/>
      <c r="B39" s="79"/>
      <c r="C39" s="80"/>
      <c r="D39" s="81" t="str">
        <f t="shared" si="0"/>
        <v/>
      </c>
      <c r="E39" s="79"/>
      <c r="F39" s="79"/>
      <c r="G39" s="79"/>
      <c r="H39" s="79"/>
      <c r="I39" s="79"/>
      <c r="J39" s="79"/>
      <c r="K39" s="79"/>
      <c r="L39" s="82"/>
    </row>
    <row r="40" spans="1:12" x14ac:dyDescent="0.3">
      <c r="A40" s="78"/>
      <c r="B40" s="79"/>
      <c r="C40" s="80"/>
      <c r="D40" s="81" t="str">
        <f t="shared" si="0"/>
        <v/>
      </c>
      <c r="E40" s="79"/>
      <c r="F40" s="79"/>
      <c r="G40" s="79"/>
      <c r="H40" s="79"/>
      <c r="I40" s="79"/>
      <c r="J40" s="79"/>
      <c r="K40" s="79"/>
      <c r="L40" s="82"/>
    </row>
    <row r="41" spans="1:12" x14ac:dyDescent="0.3">
      <c r="A41" s="78"/>
      <c r="B41" s="79"/>
      <c r="C41" s="80"/>
      <c r="D41" s="81" t="str">
        <f t="shared" si="0"/>
        <v/>
      </c>
      <c r="E41" s="79"/>
      <c r="F41" s="79"/>
      <c r="G41" s="79"/>
      <c r="H41" s="79"/>
      <c r="I41" s="79"/>
      <c r="J41" s="79"/>
      <c r="K41" s="79"/>
      <c r="L41" s="82"/>
    </row>
  </sheetData>
  <sheetProtection algorithmName="SHA-512" hashValue="tLmdqiLygkRrkVumG2I0d9uI5FSVma7O1vBw5yznh31FTIX0fyiveBwsBu66K3ckgsqVqATAqf2chXiRANjkPA==" saltValue="zp8T8Tq/fXCNvTHw9gTVyw==" spinCount="100000" sheet="1" formatColumns="0" formatRows="0" insertColumns="0" insertRows="0" insertHyperlinks="0" deleteColumns="0" deleteRows="0" sort="0" autoFilter="0" pivotTables="0"/>
  <protectedRanges>
    <protectedRange sqref="A27:L511" name="Range1"/>
  </protectedRanges>
  <conditionalFormatting sqref="A18">
    <cfRule type="dataBar" priority="3">
      <dataBar>
        <cfvo type="num" val="0"/>
        <cfvo type="num" val="1"/>
        <color theme="9"/>
      </dataBar>
      <extLst>
        <ext xmlns:x14="http://schemas.microsoft.com/office/spreadsheetml/2009/9/main" uri="{B025F937-C7B1-47D3-B67F-A62EFF666E3E}">
          <x14:id>{CA1E4A14-C777-48C2-A3E6-F4A5BF21524D}</x14:id>
        </ext>
      </extLst>
    </cfRule>
  </conditionalFormatting>
  <conditionalFormatting sqref="A20">
    <cfRule type="dataBar" priority="2">
      <dataBar>
        <cfvo type="num" val="0"/>
        <cfvo type="num" val="1"/>
        <color theme="9"/>
      </dataBar>
      <extLst>
        <ext xmlns:x14="http://schemas.microsoft.com/office/spreadsheetml/2009/9/main" uri="{B025F937-C7B1-47D3-B67F-A62EFF666E3E}">
          <x14:id>{64ECF9B9-0C69-42E7-9063-14BABC6A2FD7}</x14:id>
        </ext>
      </extLst>
    </cfRule>
  </conditionalFormatting>
  <conditionalFormatting sqref="A26">
    <cfRule type="dataBar" priority="1">
      <dataBar>
        <cfvo type="num" val="0"/>
        <cfvo type="num" val="1"/>
        <color theme="9"/>
      </dataBar>
      <extLst>
        <ext xmlns:x14="http://schemas.microsoft.com/office/spreadsheetml/2009/9/main" uri="{B025F937-C7B1-47D3-B67F-A62EFF666E3E}">
          <x14:id>{1515DAB8-E45F-4153-858F-58DB31D9E2FD}</x14:id>
        </ext>
      </extLst>
    </cfRule>
  </conditionalFormatting>
  <dataValidations count="15">
    <dataValidation allowBlank="1" showInputMessage="1" showErrorMessage="1" promptTitle="Date" prompt="Enter the date the product was procured (i.e., used or donated)." sqref="A26" xr:uid="{00000000-0002-0000-0200-000000000000}"/>
    <dataValidation allowBlank="1" showInputMessage="1" showErrorMessage="1" promptTitle="Product" prompt="Select the type of product procured from the drop-down list." sqref="B26" xr:uid="{00000000-0002-0000-0200-000001000000}"/>
    <dataValidation allowBlank="1" showInputMessage="1" showErrorMessage="1" promptTitle="Quantity" prompt="Enter the quantity of each product procured." sqref="C26" xr:uid="{00000000-0002-0000-0200-000002000000}"/>
    <dataValidation allowBlank="1" showInputMessage="1" showErrorMessage="1" promptTitle="Unit" prompt="No unit selection is necessary. This will auto-populate based on the product type selected." sqref="D26" xr:uid="{00000000-0002-0000-0200-000003000000}"/>
    <dataValidation allowBlank="1" showInputMessage="1" showErrorMessage="1" promptTitle="Type of Procurement" prompt="Select from the drop-down list whether this product procurement was through the jurisdiction or through a direct service provider." sqref="E26" xr:uid="{00000000-0002-0000-0200-000004000000}"/>
    <dataValidation allowBlank="1" showInputMessage="1" showErrorMessage="1" promptTitle="Direct Service Provider Name" prompt="If this product procurement was through a direct service provider, enter the name of the direct service provider." sqref="F26" xr:uid="{00000000-0002-0000-0200-000005000000}"/>
    <dataValidation allowBlank="1" showInputMessage="1" showErrorMessage="1" promptTitle="Product Supplier Name" prompt="Enter the name of the product supplier (entity, operation, or facility) from whom the product was acquired." sqref="G26" xr:uid="{00000000-0002-0000-0200-000006000000}"/>
    <dataValidation allowBlank="1" showInputMessage="1" showErrorMessage="1" promptTitle="Product Supplier Location" prompt="Enter the physical location of the product supplier (entity, operation, or facility) from whom the product was acquired." sqref="H26" xr:uid="{00000000-0002-0000-0200-000007000000}"/>
    <dataValidation allowBlank="1" showInputMessage="1" showErrorMessage="1" promptTitle="Product Supplier Contact Info" prompt="Enter the contact information of the product supplier (entity, operation, or facility) from whom the product was acquired." sqref="I26" xr:uid="{00000000-0002-0000-0200-000008000000}"/>
    <dataValidation allowBlank="1" showInputMessage="1" showErrorMessage="1" promptTitle="Details of Product Use" prompt="Enter a general description of how the product was used by the jurisdiction or their direct service provider." sqref="J26" xr:uid="{00000000-0002-0000-0200-000009000000}"/>
    <dataValidation allowBlank="1" showInputMessage="1" showErrorMessage="1" promptTitle="Product Application Location" prompt="Enter details of where the product was applied, if applicable, such as in the case for mulch and compost." sqref="K26" xr:uid="{00000000-0002-0000-0200-00000A000000}"/>
    <dataValidation allowBlank="1" showInputMessage="1" showErrorMessage="1" promptTitle="Other Notes" prompt="Enter any other important notes of the product, its use/giveaway, etc." sqref="L26" xr:uid="{00000000-0002-0000-0200-00000B000000}"/>
    <dataValidation type="custom" allowBlank="1" showInputMessage="1" showErrorMessage="1" sqref="D27:D41" xr:uid="{00000000-0002-0000-0200-00000C000000}">
      <formula1>IF(B27="Renewable Gas in the form of Transportation Fuel","DGE",IF(B27="Electricity from Renewable Gas","kWh",IF(B27="Heat from Renewable Gas","therms",IF(B27="Electricity from Biomass Conversion","kWh",IF(B27="Compost",tons,IF(B27="Mulch","tons"))))))</formula1>
    </dataValidation>
    <dataValidation type="list" allowBlank="1" showInputMessage="1" showErrorMessage="1" sqref="E27:E41" xr:uid="{00000000-0002-0000-0200-00000D000000}">
      <formula1>"Direct Procurement,Direct Service Provider"</formula1>
    </dataValidation>
    <dataValidation type="list" allowBlank="1" showInputMessage="1" showErrorMessage="1" sqref="B27:B41" xr:uid="{00000000-0002-0000-0200-00000E000000}">
      <formula1>"Renewable Gas in the form of Transportation Fuel,Electricity from Renewable Gas,Heat from Renewable Gas,Electricity from Biomass Conversion,Compost (tons),Compost (cubic yards),Mulch"</formula1>
    </dataValidation>
  </dataValidations>
  <pageMargins left="0.7" right="0.7" top="0.75" bottom="0.75" header="0.3" footer="0.3"/>
  <pageSetup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CA1E4A14-C777-48C2-A3E6-F4A5BF21524D}">
            <x14:dataBar minLength="0" maxLength="100" border="1" gradient="0">
              <x14:cfvo type="num">
                <xm:f>0</xm:f>
              </x14:cfvo>
              <x14:cfvo type="num">
                <xm:f>1</xm:f>
              </x14:cfvo>
              <x14:borderColor rgb="FF000000"/>
              <x14:negativeFillColor rgb="FFFF0000"/>
              <x14:axisColor rgb="FF000000"/>
            </x14:dataBar>
          </x14:cfRule>
          <xm:sqref>A18</xm:sqref>
        </x14:conditionalFormatting>
        <x14:conditionalFormatting xmlns:xm="http://schemas.microsoft.com/office/excel/2006/main">
          <x14:cfRule type="dataBar" id="{64ECF9B9-0C69-42E7-9063-14BABC6A2FD7}">
            <x14:dataBar minLength="0" maxLength="100" border="1" gradient="0">
              <x14:cfvo type="num">
                <xm:f>0</xm:f>
              </x14:cfvo>
              <x14:cfvo type="num">
                <xm:f>1</xm:f>
              </x14:cfvo>
              <x14:borderColor rgb="FF000000"/>
              <x14:negativeFillColor rgb="FFFF0000"/>
              <x14:axisColor rgb="FF000000"/>
            </x14:dataBar>
          </x14:cfRule>
          <xm:sqref>A20</xm:sqref>
        </x14:conditionalFormatting>
        <x14:conditionalFormatting xmlns:xm="http://schemas.microsoft.com/office/excel/2006/main">
          <x14:cfRule type="dataBar" id="{1515DAB8-E45F-4153-858F-58DB31D9E2FD}">
            <x14:dataBar minLength="0" maxLength="100" border="1" gradient="0">
              <x14:cfvo type="num">
                <xm:f>0</xm:f>
              </x14:cfvo>
              <x14:cfvo type="num">
                <xm:f>1</xm:f>
              </x14:cfvo>
              <x14:borderColor rgb="FF000000"/>
              <x14:negativeFillColor rgb="FFFF0000"/>
              <x14:axisColor rgb="FF000000"/>
            </x14:dataBar>
          </x14:cfRule>
          <xm:sqref>A26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596"/>
  <sheetViews>
    <sheetView topLeftCell="A13" zoomScale="70" zoomScaleNormal="70" workbookViewId="0">
      <selection activeCell="B52" sqref="B52"/>
    </sheetView>
  </sheetViews>
  <sheetFormatPr defaultColWidth="0" defaultRowHeight="0" customHeight="1" zeroHeight="1" x14ac:dyDescent="0.25"/>
  <cols>
    <col min="1" max="1" width="52.88671875" style="2" customWidth="1"/>
    <col min="2" max="2" width="29.44140625" style="2" customWidth="1"/>
    <col min="3" max="16" width="18.88671875" style="2" customWidth="1"/>
    <col min="17" max="17" width="21.33203125" style="2" hidden="1" customWidth="1"/>
    <col min="18" max="18" width="19.6640625" style="2" hidden="1" customWidth="1"/>
    <col min="19" max="19" width="21.33203125" style="2" hidden="1" customWidth="1"/>
    <col min="20" max="20" width="19.6640625" style="2" hidden="1" customWidth="1"/>
    <col min="21" max="21" width="21.33203125" style="2" hidden="1" customWidth="1"/>
    <col min="22" max="22" width="19.6640625" style="2" hidden="1" customWidth="1"/>
    <col min="23" max="23" width="21.33203125" style="2" hidden="1" customWidth="1"/>
    <col min="24" max="24" width="19.6640625" style="2" hidden="1" customWidth="1"/>
    <col min="25" max="25" width="21.33203125" style="2" hidden="1" customWidth="1"/>
    <col min="26" max="26" width="19.6640625" style="2" hidden="1" customWidth="1"/>
    <col min="27" max="28" width="21.33203125" style="2" hidden="1" customWidth="1"/>
    <col min="29" max="29" width="17.88671875" style="2" hidden="1" customWidth="1"/>
    <col min="30" max="16384" width="11.88671875" style="2" hidden="1"/>
  </cols>
  <sheetData>
    <row r="1" spans="1:3" ht="15.6" x14ac:dyDescent="0.3">
      <c r="A1" s="1" t="s">
        <v>0</v>
      </c>
      <c r="B1" s="17"/>
      <c r="C1" s="18"/>
    </row>
    <row r="2" spans="1:3" ht="15.6" x14ac:dyDescent="0.3">
      <c r="A2" s="1" t="s">
        <v>1</v>
      </c>
      <c r="B2" s="17"/>
      <c r="C2" s="18"/>
    </row>
    <row r="3" spans="1:3" ht="15.6" customHeight="1" x14ac:dyDescent="0.25"/>
    <row r="4" spans="1:3" ht="17.399999999999999" x14ac:dyDescent="0.3">
      <c r="A4" s="19" t="s">
        <v>120</v>
      </c>
    </row>
    <row r="5" spans="1:3" ht="15.6" x14ac:dyDescent="0.3">
      <c r="A5" s="2" t="s">
        <v>121</v>
      </c>
    </row>
    <row r="6" spans="1:3" ht="15.6" thickBot="1" x14ac:dyDescent="0.3"/>
    <row r="7" spans="1:3" ht="30" x14ac:dyDescent="0.25">
      <c r="A7" s="139" t="s">
        <v>34</v>
      </c>
      <c r="B7" s="140" t="s">
        <v>35</v>
      </c>
    </row>
    <row r="8" spans="1:3" ht="15.6" thickBot="1" x14ac:dyDescent="0.3">
      <c r="A8" s="141" t="str">
        <f>'Procurement Target &amp; Planning'!A8&amp;""</f>
        <v/>
      </c>
      <c r="B8" s="95" t="str">
        <f>'Procurement Target &amp; Planning'!B8&amp;""</f>
        <v/>
      </c>
    </row>
    <row r="9" spans="1:3" ht="15.6" x14ac:dyDescent="0.3">
      <c r="A9" s="49"/>
    </row>
    <row r="10" spans="1:3" ht="15.6" x14ac:dyDescent="0.3">
      <c r="A10" s="49"/>
    </row>
    <row r="11" spans="1:3" ht="17.399999999999999" x14ac:dyDescent="0.3">
      <c r="A11" s="19" t="s">
        <v>122</v>
      </c>
    </row>
    <row r="12" spans="1:3" ht="15.6" thickBot="1" x14ac:dyDescent="0.3">
      <c r="A12" s="22" t="s">
        <v>123</v>
      </c>
    </row>
    <row r="13" spans="1:3" ht="28.8" thickBot="1" x14ac:dyDescent="0.55000000000000004">
      <c r="A13" s="50">
        <f>B58</f>
        <v>0</v>
      </c>
    </row>
    <row r="14" spans="1:3" ht="15.6" thickBot="1" x14ac:dyDescent="0.3"/>
    <row r="15" spans="1:3" ht="34.799999999999997" x14ac:dyDescent="0.3">
      <c r="A15" s="83" t="s">
        <v>124</v>
      </c>
      <c r="B15" s="84" t="s">
        <v>125</v>
      </c>
      <c r="C15" s="85" t="s">
        <v>126</v>
      </c>
    </row>
    <row r="16" spans="1:3" ht="18" thickBot="1" x14ac:dyDescent="0.35">
      <c r="A16" s="189">
        <f>'Procurement Target &amp; Planning'!B18</f>
        <v>200</v>
      </c>
      <c r="B16" s="86">
        <f>ROUNDUP(((O34/'Procurement Target &amp; Planning'!B26)+(O35/'Procurement Target &amp; Planning'!B27)+(O36/'Procurement Target &amp; Planning'!B28)+(O37/'Procurement Target &amp; Planning'!B29)+(O38/'Procurement Target &amp; Planning'!B30)+(O39/'Procurement Target &amp; Planning'!B31)+(O40/'Procurement Target &amp; Planning'!B32)), 0)</f>
        <v>0</v>
      </c>
      <c r="C16" s="87">
        <f>ROUNDDOWN((A16-B16), 0)</f>
        <v>200</v>
      </c>
    </row>
    <row r="17" spans="1:3" ht="15.6" x14ac:dyDescent="0.3">
      <c r="A17" s="2" t="s">
        <v>127</v>
      </c>
    </row>
    <row r="18" spans="1:3" ht="15" x14ac:dyDescent="0.25"/>
    <row r="19" spans="1:3" ht="15" x14ac:dyDescent="0.25"/>
    <row r="20" spans="1:3" ht="17.399999999999999" x14ac:dyDescent="0.3">
      <c r="A20" s="88" t="s">
        <v>128</v>
      </c>
    </row>
    <row r="21" spans="1:3" ht="15.6" x14ac:dyDescent="0.3">
      <c r="A21" s="2" t="s">
        <v>129</v>
      </c>
    </row>
    <row r="22" spans="1:3" ht="15.6" x14ac:dyDescent="0.3">
      <c r="A22" s="121" t="s">
        <v>55</v>
      </c>
      <c r="B22" s="113" t="s">
        <v>130</v>
      </c>
      <c r="C22" s="122" t="s">
        <v>41</v>
      </c>
    </row>
    <row r="23" spans="1:3" ht="15" x14ac:dyDescent="0.25">
      <c r="A23" s="119" t="s">
        <v>57</v>
      </c>
      <c r="B23" s="92">
        <f>O34</f>
        <v>0</v>
      </c>
      <c r="C23" s="120" t="s">
        <v>58</v>
      </c>
    </row>
    <row r="24" spans="1:3" ht="15" x14ac:dyDescent="0.25">
      <c r="A24" s="119" t="s">
        <v>59</v>
      </c>
      <c r="B24" s="92">
        <f>O35</f>
        <v>0</v>
      </c>
      <c r="C24" s="120" t="s">
        <v>60</v>
      </c>
    </row>
    <row r="25" spans="1:3" ht="15" x14ac:dyDescent="0.25">
      <c r="A25" s="119" t="s">
        <v>61</v>
      </c>
      <c r="B25" s="92">
        <f t="shared" ref="B25:B29" si="0">O36</f>
        <v>0</v>
      </c>
      <c r="C25" s="120" t="s">
        <v>62</v>
      </c>
    </row>
    <row r="26" spans="1:3" ht="15" x14ac:dyDescent="0.25">
      <c r="A26" s="119" t="s">
        <v>63</v>
      </c>
      <c r="B26" s="92">
        <f t="shared" si="0"/>
        <v>0</v>
      </c>
      <c r="C26" s="120" t="s">
        <v>60</v>
      </c>
    </row>
    <row r="27" spans="1:3" ht="15" x14ac:dyDescent="0.25">
      <c r="A27" s="119" t="s">
        <v>73</v>
      </c>
      <c r="B27" s="92">
        <f t="shared" si="0"/>
        <v>0</v>
      </c>
      <c r="C27" s="120" t="s">
        <v>65</v>
      </c>
    </row>
    <row r="28" spans="1:3" ht="15" x14ac:dyDescent="0.25">
      <c r="A28" s="119" t="s">
        <v>74</v>
      </c>
      <c r="B28" s="92">
        <f t="shared" si="0"/>
        <v>0</v>
      </c>
      <c r="C28" s="120" t="s">
        <v>66</v>
      </c>
    </row>
    <row r="29" spans="1:3" ht="15" x14ac:dyDescent="0.25">
      <c r="A29" s="123" t="s">
        <v>67</v>
      </c>
      <c r="B29" s="124">
        <f t="shared" si="0"/>
        <v>0</v>
      </c>
      <c r="C29" s="125" t="s">
        <v>65</v>
      </c>
    </row>
    <row r="30" spans="1:3" ht="15" x14ac:dyDescent="0.25"/>
    <row r="31" spans="1:3" ht="17.399999999999999" x14ac:dyDescent="0.3">
      <c r="A31" s="88" t="s">
        <v>131</v>
      </c>
    </row>
    <row r="32" spans="1:3" ht="16.2" thickBot="1" x14ac:dyDescent="0.35">
      <c r="A32" s="2" t="s">
        <v>132</v>
      </c>
    </row>
    <row r="33" spans="1:18" ht="15.6" x14ac:dyDescent="0.3">
      <c r="A33" s="89" t="s">
        <v>55</v>
      </c>
      <c r="B33" s="96" t="s">
        <v>41</v>
      </c>
      <c r="C33" s="97" t="s">
        <v>133</v>
      </c>
      <c r="D33" s="97" t="s">
        <v>134</v>
      </c>
      <c r="E33" s="97" t="s">
        <v>135</v>
      </c>
      <c r="F33" s="96" t="s">
        <v>136</v>
      </c>
      <c r="G33" s="96" t="s">
        <v>137</v>
      </c>
      <c r="H33" s="96" t="s">
        <v>138</v>
      </c>
      <c r="I33" s="96" t="s">
        <v>139</v>
      </c>
      <c r="J33" s="96" t="s">
        <v>140</v>
      </c>
      <c r="K33" s="96" t="s">
        <v>141</v>
      </c>
      <c r="L33" s="96" t="s">
        <v>142</v>
      </c>
      <c r="M33" s="96" t="s">
        <v>143</v>
      </c>
      <c r="N33" s="98" t="s">
        <v>144</v>
      </c>
      <c r="O33" s="99" t="s">
        <v>145</v>
      </c>
      <c r="P33" s="90" t="s">
        <v>41</v>
      </c>
    </row>
    <row r="34" spans="1:18" ht="15" x14ac:dyDescent="0.25">
      <c r="A34" s="91" t="s">
        <v>57</v>
      </c>
      <c r="B34" s="100" t="s">
        <v>58</v>
      </c>
      <c r="C34" s="101">
        <f>SUMPRODUCT(--('Procurement Details'!B27:B41=A34),(MONTH('Procurement Details'!A27:A41)=1)*'Procurement Details'!C27:C41)</f>
        <v>0</v>
      </c>
      <c r="D34" s="101">
        <f>SUMPRODUCT(--('Procurement Details'!B27:B41=A34),(MONTH('Procurement Details'!A27:A41)=2)*'Procurement Details'!C27:C41)</f>
        <v>0</v>
      </c>
      <c r="E34" s="101">
        <f>SUMPRODUCT(--('Procurement Details'!B27:B41=A34),(MONTH('Procurement Details'!A27:A41)=3)*'Procurement Details'!C27:C41)</f>
        <v>0</v>
      </c>
      <c r="F34" s="101">
        <f>SUMPRODUCT(--('Procurement Details'!B27:B41=A34),(MONTH('Procurement Details'!A27:A41)=4)*'Procurement Details'!C27:C41)</f>
        <v>0</v>
      </c>
      <c r="G34" s="101">
        <f>SUMPRODUCT(--('Procurement Details'!B27:B41=A34),(MONTH('Procurement Details'!A27:A41)=5)*'Procurement Details'!C27:C41)</f>
        <v>0</v>
      </c>
      <c r="H34" s="101">
        <f>SUMPRODUCT(--('Procurement Details'!B27:B41=A34),(MONTH('Procurement Details'!A27:A41)=6)*'Procurement Details'!C27:C41)</f>
        <v>0</v>
      </c>
      <c r="I34" s="101">
        <f>SUMPRODUCT(--('Procurement Details'!B27:B41=A34),(MONTH('Procurement Details'!A27:A41)=7)*'Procurement Details'!C27:C41)</f>
        <v>0</v>
      </c>
      <c r="J34" s="101">
        <f>SUMPRODUCT(--('Procurement Details'!B27:B41=A34),(MONTH('Procurement Details'!A27:A41)=8)*'Procurement Details'!C27:C41)</f>
        <v>0</v>
      </c>
      <c r="K34" s="101">
        <f>SUMPRODUCT(--('Procurement Details'!B27:B41=A34),(MONTH('Procurement Details'!A27:A41)=9)*'Procurement Details'!C27:C41)</f>
        <v>0</v>
      </c>
      <c r="L34" s="101">
        <f>SUMPRODUCT(--('Procurement Details'!B27:B41=A34),(MONTH('Procurement Details'!A27:A41)=10)*'Procurement Details'!C27:C41)</f>
        <v>0</v>
      </c>
      <c r="M34" s="101">
        <f>SUMPRODUCT(--('Procurement Details'!B27:B41=A34),(MONTH('Procurement Details'!A27:A41)=11)*'Procurement Details'!C27:C41)</f>
        <v>0</v>
      </c>
      <c r="N34" s="102">
        <f>SUMPRODUCT(--('Procurement Details'!B27:B41=A34),(MONTH('Procurement Details'!A27:A41)=12)*'Procurement Details'!C27:C41)</f>
        <v>0</v>
      </c>
      <c r="O34" s="103">
        <f>SUM(C34:N34)</f>
        <v>0</v>
      </c>
      <c r="P34" s="93" t="s">
        <v>58</v>
      </c>
    </row>
    <row r="35" spans="1:18" ht="15" x14ac:dyDescent="0.25">
      <c r="A35" s="91" t="s">
        <v>59</v>
      </c>
      <c r="B35" s="100" t="s">
        <v>60</v>
      </c>
      <c r="C35" s="101">
        <f>SUMPRODUCT(--('Procurement Details'!B27:B41=A35),(MONTH('Procurement Details'!A27:A41)=1)*'Procurement Details'!C27:C41)</f>
        <v>0</v>
      </c>
      <c r="D35" s="101">
        <f>SUMPRODUCT(--('Procurement Details'!B27:B41=A35),(MONTH('Procurement Details'!A27:A41)=2)*'Procurement Details'!C27:C41)</f>
        <v>0</v>
      </c>
      <c r="E35" s="101">
        <f>SUMPRODUCT(--('Procurement Details'!B27:B41=A35),(MONTH('Procurement Details'!A27:A41)=3)*'Procurement Details'!C27:C41)</f>
        <v>0</v>
      </c>
      <c r="F35" s="101">
        <f>SUMPRODUCT(--('Procurement Details'!B27:B41=A35),(MONTH('Procurement Details'!A27:A41)=4)*'Procurement Details'!C27:C41)</f>
        <v>0</v>
      </c>
      <c r="G35" s="101">
        <f>SUMPRODUCT(--('Procurement Details'!B27:B41=A35),(MONTH('Procurement Details'!A27:A41)=5)*'Procurement Details'!C27:C41)</f>
        <v>0</v>
      </c>
      <c r="H35" s="101">
        <f>SUMPRODUCT(--('Procurement Details'!B27:B41=A35),(MONTH('Procurement Details'!A27:A41)=6)*'Procurement Details'!C27:C41)</f>
        <v>0</v>
      </c>
      <c r="I35" s="101">
        <f>SUMPRODUCT(--('Procurement Details'!B27:B41=A35),(MONTH('Procurement Details'!A27:A41)=7)*'Procurement Details'!C27:C41)</f>
        <v>0</v>
      </c>
      <c r="J35" s="101">
        <f>SUMPRODUCT(--('Procurement Details'!B27:B41=A35),(MONTH('Procurement Details'!A27:A41)=8)*'Procurement Details'!C27:C41)</f>
        <v>0</v>
      </c>
      <c r="K35" s="101">
        <f>SUMPRODUCT(--('Procurement Details'!B27:B41=A35),(MONTH('Procurement Details'!A27:A41)=9)*'Procurement Details'!C27:C41)</f>
        <v>0</v>
      </c>
      <c r="L35" s="101">
        <f>SUMPRODUCT(--('Procurement Details'!B27:B41=A35),(MONTH('Procurement Details'!A27:A41)=10)*'Procurement Details'!C27:C41)</f>
        <v>0</v>
      </c>
      <c r="M35" s="101">
        <f>SUMPRODUCT(--('Procurement Details'!B27:B41=A35),(MONTH('Procurement Details'!A27:A41)=11)*'Procurement Details'!C27:C41)</f>
        <v>0</v>
      </c>
      <c r="N35" s="102">
        <f>SUMPRODUCT(--('Procurement Details'!B27:B41=A35),(MONTH('Procurement Details'!A27:A41)=12)*'Procurement Details'!C27:C41)</f>
        <v>0</v>
      </c>
      <c r="O35" s="103">
        <f t="shared" ref="O35:O40" si="1">SUM(C35:N35)</f>
        <v>0</v>
      </c>
      <c r="P35" s="93" t="s">
        <v>60</v>
      </c>
    </row>
    <row r="36" spans="1:18" ht="15" x14ac:dyDescent="0.25">
      <c r="A36" s="91" t="s">
        <v>61</v>
      </c>
      <c r="B36" s="100" t="s">
        <v>62</v>
      </c>
      <c r="C36" s="101">
        <f>SUMPRODUCT(--('Procurement Details'!B27:B41=A36),(MONTH('Procurement Details'!A27:A41)=1)*'Procurement Details'!C27:C41)</f>
        <v>0</v>
      </c>
      <c r="D36" s="101">
        <f>SUMPRODUCT(--('Procurement Details'!B27:B41=A36),(MONTH('Procurement Details'!A27:A41)=2)*'Procurement Details'!C27:C41)</f>
        <v>0</v>
      </c>
      <c r="E36" s="101">
        <f>SUMPRODUCT(--('Procurement Details'!B27:B41=A36),(MONTH('Procurement Details'!A27:A41)=3)*'Procurement Details'!C27:C41)</f>
        <v>0</v>
      </c>
      <c r="F36" s="101">
        <f>SUMPRODUCT(--('Procurement Details'!B27:B41=A36),(MONTH('Procurement Details'!A27:A41)=4)*'Procurement Details'!C27:C41)</f>
        <v>0</v>
      </c>
      <c r="G36" s="101">
        <f>SUMPRODUCT(--('Procurement Details'!B27:B41=A36),(MONTH('Procurement Details'!A27:A41)=5)*'Procurement Details'!C27:C41)</f>
        <v>0</v>
      </c>
      <c r="H36" s="101">
        <f>SUMPRODUCT(--('Procurement Details'!B27:B41=A36),(MONTH('Procurement Details'!A27:A41)=6)*'Procurement Details'!C27:C41)</f>
        <v>0</v>
      </c>
      <c r="I36" s="101">
        <f>SUMPRODUCT(--('Procurement Details'!B27:B41=A36),(MONTH('Procurement Details'!A27:A41)=7)*'Procurement Details'!C27:C41)</f>
        <v>0</v>
      </c>
      <c r="J36" s="101">
        <f>SUMPRODUCT(--('Procurement Details'!B27:B41=A36),(MONTH('Procurement Details'!A27:A41)=8)*'Procurement Details'!C27:C41)</f>
        <v>0</v>
      </c>
      <c r="K36" s="101">
        <f>SUMPRODUCT(--('Procurement Details'!B27:B41=A36),(MONTH('Procurement Details'!A27:A41)=9)*'Procurement Details'!C27:C41)</f>
        <v>0</v>
      </c>
      <c r="L36" s="101">
        <f>SUMPRODUCT(--('Procurement Details'!B27:B41=A36),(MONTH('Procurement Details'!A27:A41)=10)*'Procurement Details'!C27:C41)</f>
        <v>0</v>
      </c>
      <c r="M36" s="101">
        <f>SUMPRODUCT(--('Procurement Details'!B27:B41=A36),(MONTH('Procurement Details'!A27:A41)=11)*'Procurement Details'!C27:C41)</f>
        <v>0</v>
      </c>
      <c r="N36" s="102">
        <f>SUMPRODUCT(--('Procurement Details'!B27:B41=A36),(MONTH('Procurement Details'!A27:A41)=12)*'Procurement Details'!C27:C41)</f>
        <v>0</v>
      </c>
      <c r="O36" s="103">
        <f t="shared" si="1"/>
        <v>0</v>
      </c>
      <c r="P36" s="93" t="s">
        <v>62</v>
      </c>
    </row>
    <row r="37" spans="1:18" ht="15" x14ac:dyDescent="0.25">
      <c r="A37" s="91" t="s">
        <v>63</v>
      </c>
      <c r="B37" s="100" t="s">
        <v>60</v>
      </c>
      <c r="C37" s="101">
        <f>SUMPRODUCT(--('Procurement Details'!B27:B41=A37),(MONTH('Procurement Details'!A27:A41)=1)*'Procurement Details'!C27:C41)</f>
        <v>0</v>
      </c>
      <c r="D37" s="101">
        <f>SUMPRODUCT(--('Procurement Details'!B27:B41=A37),(MONTH('Procurement Details'!A27:A41)=2)*'Procurement Details'!C27:C41)</f>
        <v>0</v>
      </c>
      <c r="E37" s="101">
        <f>SUMPRODUCT(--('Procurement Details'!B27:B41=A37),(MONTH('Procurement Details'!A27:A41)=3)*'Procurement Details'!C27:C41)</f>
        <v>0</v>
      </c>
      <c r="F37" s="101">
        <f>SUMPRODUCT(--('Procurement Details'!B27:B41=A37),(MONTH('Procurement Details'!A27:A41)=4)*'Procurement Details'!C27:C41)</f>
        <v>0</v>
      </c>
      <c r="G37" s="101">
        <f>SUMPRODUCT(--('Procurement Details'!B27:B41=A37),(MONTH('Procurement Details'!A27:A41)=5)*'Procurement Details'!C27:C41)</f>
        <v>0</v>
      </c>
      <c r="H37" s="101">
        <f>SUMPRODUCT(--('Procurement Details'!B27:B41=A37),(MONTH('Procurement Details'!A27:A41)=6)*'Procurement Details'!C27:C41)</f>
        <v>0</v>
      </c>
      <c r="I37" s="101">
        <f>SUMPRODUCT(--('Procurement Details'!B27:B41=A37),(MONTH('Procurement Details'!A27:A41)=7)*'Procurement Details'!C27:C41)</f>
        <v>0</v>
      </c>
      <c r="J37" s="101">
        <f>SUMPRODUCT(--('Procurement Details'!B27:B41=A37),(MONTH('Procurement Details'!A27:A41)=8)*'Procurement Details'!C27:C41)</f>
        <v>0</v>
      </c>
      <c r="K37" s="101">
        <f>SUMPRODUCT(--('Procurement Details'!B27:B41=A37),(MONTH('Procurement Details'!A27:A41)=9)*'Procurement Details'!C27:C41)</f>
        <v>0</v>
      </c>
      <c r="L37" s="101">
        <f>SUMPRODUCT(--('Procurement Details'!B27:B41=A37),(MONTH('Procurement Details'!A27:A41)=10)*'Procurement Details'!C27:C41)</f>
        <v>0</v>
      </c>
      <c r="M37" s="101">
        <f>SUMPRODUCT(--('Procurement Details'!B27:B41=A37),(MONTH('Procurement Details'!A27:A41)=11)*'Procurement Details'!C27:C41)</f>
        <v>0</v>
      </c>
      <c r="N37" s="102">
        <f>SUMPRODUCT(--('Procurement Details'!B27:B41=A37),(MONTH('Procurement Details'!A27:A41)=12)*'Procurement Details'!C27:C41)</f>
        <v>0</v>
      </c>
      <c r="O37" s="103">
        <f t="shared" si="1"/>
        <v>0</v>
      </c>
      <c r="P37" s="93" t="s">
        <v>60</v>
      </c>
    </row>
    <row r="38" spans="1:18" ht="15" x14ac:dyDescent="0.25">
      <c r="A38" s="91" t="s">
        <v>73</v>
      </c>
      <c r="B38" s="100" t="s">
        <v>65</v>
      </c>
      <c r="C38" s="101">
        <f>SUMPRODUCT(--('Procurement Details'!B27:B41=A38),(MONTH('Procurement Details'!A27:A41)=1)*'Procurement Details'!C27:C41)</f>
        <v>0</v>
      </c>
      <c r="D38" s="101">
        <f>SUMPRODUCT(--('Procurement Details'!B27:B41=A38),(MONTH('Procurement Details'!A27:A41)=2)*'Procurement Details'!C27:C41)</f>
        <v>0</v>
      </c>
      <c r="E38" s="101">
        <f>SUMPRODUCT(--('Procurement Details'!B27:B41=A38),(MONTH('Procurement Details'!A27:A41)=3)*'Procurement Details'!C27:C41)</f>
        <v>0</v>
      </c>
      <c r="F38" s="101">
        <f>SUMPRODUCT(--('Procurement Details'!B27:B41=A38),(MONTH('Procurement Details'!A27:A41)=4)*'Procurement Details'!C27:C41)</f>
        <v>0</v>
      </c>
      <c r="G38" s="101">
        <f>SUMPRODUCT(--('Procurement Details'!B27:B41=A38),(MONTH('Procurement Details'!A27:A41)=5)*'Procurement Details'!C27:C41)</f>
        <v>0</v>
      </c>
      <c r="H38" s="101">
        <f>SUMPRODUCT(--('Procurement Details'!B27:B41=A38),(MONTH('Procurement Details'!A27:A41)=6)*'Procurement Details'!C27:C41)</f>
        <v>0</v>
      </c>
      <c r="I38" s="101">
        <f>SUMPRODUCT(--('Procurement Details'!B27:B41=A38),(MONTH('Procurement Details'!A27:A41)=7)*'Procurement Details'!C27:C41)</f>
        <v>0</v>
      </c>
      <c r="J38" s="101">
        <f>SUMPRODUCT(--('Procurement Details'!B27:B41=A38),(MONTH('Procurement Details'!A27:A41)=8)*'Procurement Details'!C27:C41)</f>
        <v>0</v>
      </c>
      <c r="K38" s="101">
        <f>SUMPRODUCT(--('Procurement Details'!B27:B41=A38),(MONTH('Procurement Details'!A27:A41)=9)*'Procurement Details'!C27:C41)</f>
        <v>0</v>
      </c>
      <c r="L38" s="101">
        <f>SUMPRODUCT(--('Procurement Details'!B27:B41=A38),(MONTH('Procurement Details'!A27:A41)=10)*'Procurement Details'!C27:C41)</f>
        <v>0</v>
      </c>
      <c r="M38" s="101">
        <f>SUMPRODUCT(--('Procurement Details'!B27:B41=A38),(MONTH('Procurement Details'!A27:A41)=11)*'Procurement Details'!C27:C41)</f>
        <v>0</v>
      </c>
      <c r="N38" s="102">
        <f>SUMPRODUCT(--('Procurement Details'!B27:B41=A38),(MONTH('Procurement Details'!A27:A41)=12)*'Procurement Details'!C27:C41)</f>
        <v>0</v>
      </c>
      <c r="O38" s="103">
        <f t="shared" si="1"/>
        <v>0</v>
      </c>
      <c r="P38" s="93" t="s">
        <v>65</v>
      </c>
    </row>
    <row r="39" spans="1:18" ht="15" x14ac:dyDescent="0.25">
      <c r="A39" s="91" t="s">
        <v>74</v>
      </c>
      <c r="B39" s="100" t="s">
        <v>66</v>
      </c>
      <c r="C39" s="101">
        <f>SUMPRODUCT(--('Procurement Details'!B27:B41=A39),(MONTH('Procurement Details'!A27:A41)=1)*'Procurement Details'!C27:C41)</f>
        <v>0</v>
      </c>
      <c r="D39" s="101">
        <f>SUMPRODUCT(--('Procurement Details'!B27:B41=A39),(MONTH('Procurement Details'!A27:A41)=2)*'Procurement Details'!C27:C41)</f>
        <v>0</v>
      </c>
      <c r="E39" s="101">
        <f>SUMPRODUCT(--('Procurement Details'!B27:B41=A39),(MONTH('Procurement Details'!A27:A41)=3)*'Procurement Details'!C27:C41)</f>
        <v>0</v>
      </c>
      <c r="F39" s="101">
        <f>SUMPRODUCT(--('Procurement Details'!B27:B41=A39),(MONTH('Procurement Details'!A27:A41)=4)*'Procurement Details'!C27:C41)</f>
        <v>0</v>
      </c>
      <c r="G39" s="101">
        <f>SUMPRODUCT(--('Procurement Details'!B27:B41=A39),(MONTH('Procurement Details'!A27:A41)=5)*'Procurement Details'!C27:C41)</f>
        <v>0</v>
      </c>
      <c r="H39" s="101">
        <f>SUMPRODUCT(--('Procurement Details'!B27:B41=A39),(MONTH('Procurement Details'!A27:A41)=6)*'Procurement Details'!C27:C41)</f>
        <v>0</v>
      </c>
      <c r="I39" s="101">
        <f>SUMPRODUCT(--('Procurement Details'!B27:B41=A39),(MONTH('Procurement Details'!A27:A41)=7)*'Procurement Details'!C27:C41)</f>
        <v>0</v>
      </c>
      <c r="J39" s="101">
        <f>SUMPRODUCT(--('Procurement Details'!B27:B41=A39),(MONTH('Procurement Details'!A27:A41)=8)*'Procurement Details'!C27:C41)</f>
        <v>0</v>
      </c>
      <c r="K39" s="101">
        <f>SUMPRODUCT(--('Procurement Details'!B27:B41=A39),(MONTH('Procurement Details'!A27:A41)=9)*'Procurement Details'!C27:C41)</f>
        <v>0</v>
      </c>
      <c r="L39" s="101">
        <f>SUMPRODUCT(--('Procurement Details'!B27:B41=A39),(MONTH('Procurement Details'!A27:A41)=10)*'Procurement Details'!C27:C41)</f>
        <v>0</v>
      </c>
      <c r="M39" s="101">
        <f>SUMPRODUCT(--('Procurement Details'!B27:B41=A39),(MONTH('Procurement Details'!A27:A41)=11)*'Procurement Details'!C27:C41)</f>
        <v>0</v>
      </c>
      <c r="N39" s="102">
        <f>SUMPRODUCT(--('Procurement Details'!B27:B41=A39),(MONTH('Procurement Details'!A27:A41)=12)*'Procurement Details'!C27:C41)</f>
        <v>0</v>
      </c>
      <c r="O39" s="103">
        <f t="shared" si="1"/>
        <v>0</v>
      </c>
      <c r="P39" s="93" t="s">
        <v>66</v>
      </c>
    </row>
    <row r="40" spans="1:18" ht="15.6" thickBot="1" x14ac:dyDescent="0.3">
      <c r="A40" s="94" t="s">
        <v>67</v>
      </c>
      <c r="B40" s="104" t="s">
        <v>65</v>
      </c>
      <c r="C40" s="105">
        <f>SUMPRODUCT(--('Procurement Details'!B27:B41=A40),(MONTH('Procurement Details'!A27:A41)=1)*'Procurement Details'!C27:C41)</f>
        <v>0</v>
      </c>
      <c r="D40" s="105">
        <f>SUMPRODUCT(--('Procurement Details'!B27:B41=A40),(MONTH('Procurement Details'!A27:A41)=2)*'Procurement Details'!C27:C41)</f>
        <v>0</v>
      </c>
      <c r="E40" s="105">
        <f>SUMPRODUCT(--('Procurement Details'!B27:B41=A40),(MONTH('Procurement Details'!A27:A41)=3)*'Procurement Details'!C27:C41)</f>
        <v>0</v>
      </c>
      <c r="F40" s="105">
        <f>SUMPRODUCT(--('Procurement Details'!B27:B41=A40),(MONTH('Procurement Details'!A27:A41)=4)*'Procurement Details'!C27:C41)</f>
        <v>0</v>
      </c>
      <c r="G40" s="105">
        <f>SUMPRODUCT(--('Procurement Details'!B27:B41=A40),(MONTH('Procurement Details'!A27:A41)=5)*'Procurement Details'!C27:C41)</f>
        <v>0</v>
      </c>
      <c r="H40" s="105">
        <f>SUMPRODUCT(--('Procurement Details'!B27:B41=A40),(MONTH('Procurement Details'!A27:A41)=6)*'Procurement Details'!C27:C41)</f>
        <v>0</v>
      </c>
      <c r="I40" s="105">
        <f>SUMPRODUCT(--('Procurement Details'!B27:B41=A40),(MONTH('Procurement Details'!A27:A41)=7)*'Procurement Details'!C27:C41)</f>
        <v>0</v>
      </c>
      <c r="J40" s="105">
        <f>SUMPRODUCT(--('Procurement Details'!B27:B41=A40),(MONTH('Procurement Details'!A27:A41)=8)*'Procurement Details'!C27:C41)</f>
        <v>0</v>
      </c>
      <c r="K40" s="105">
        <f>SUMPRODUCT(--('Procurement Details'!B27:B41=A40),(MONTH('Procurement Details'!A27:A41)=9)*'Procurement Details'!C27:C41)</f>
        <v>0</v>
      </c>
      <c r="L40" s="105">
        <f>SUMPRODUCT(--('Procurement Details'!B27:B41=A40),(MONTH('Procurement Details'!A27:A41)=10)*'Procurement Details'!C27:C41)</f>
        <v>0</v>
      </c>
      <c r="M40" s="105">
        <f>SUMPRODUCT(--('Procurement Details'!B27:B41=A40),(MONTH('Procurement Details'!A27:A41)=11)*'Procurement Details'!C27:C41)</f>
        <v>0</v>
      </c>
      <c r="N40" s="106">
        <f>SUMPRODUCT(--('Procurement Details'!B27:B41=A40),(MONTH('Procurement Details'!A27:A41)=12)*'Procurement Details'!C27:C41)</f>
        <v>0</v>
      </c>
      <c r="O40" s="107">
        <f t="shared" si="1"/>
        <v>0</v>
      </c>
      <c r="P40" s="95" t="s">
        <v>65</v>
      </c>
      <c r="R40" s="142"/>
    </row>
    <row r="41" spans="1:18" ht="15.6" x14ac:dyDescent="0.3">
      <c r="B41" s="53"/>
    </row>
    <row r="42" spans="1:18" ht="17.399999999999999" x14ac:dyDescent="0.3">
      <c r="A42" s="88" t="s">
        <v>146</v>
      </c>
    </row>
    <row r="43" spans="1:18" ht="15.6" x14ac:dyDescent="0.3">
      <c r="A43" s="2" t="s">
        <v>147</v>
      </c>
    </row>
    <row r="44" spans="1:18" ht="15.6" thickBot="1" x14ac:dyDescent="0.3">
      <c r="A44" s="2" t="s">
        <v>148</v>
      </c>
    </row>
    <row r="45" spans="1:18" ht="31.2" x14ac:dyDescent="0.3">
      <c r="A45" s="89" t="s">
        <v>149</v>
      </c>
      <c r="B45" s="108" t="s">
        <v>150</v>
      </c>
    </row>
    <row r="46" spans="1:18" ht="15" x14ac:dyDescent="0.25">
      <c r="A46" s="91" t="s">
        <v>133</v>
      </c>
      <c r="B46" s="190">
        <f>IFERROR(((C34/'Procurement Target &amp; Planning'!B26)+(C35/'Procurement Target &amp; Planning'!B27)+(C36/'Procurement Target &amp; Planning'!B28)+(C37/'Procurement Target &amp; Planning'!B29)+(C38/'Procurement Target &amp; Planning'!B30)+(C39/'Procurement Target &amp; Planning'!B31)+(C40/'Procurement Target &amp; Planning'!B32))/'Procurement Target &amp; Planning'!B18,0)</f>
        <v>0</v>
      </c>
    </row>
    <row r="47" spans="1:18" ht="15" x14ac:dyDescent="0.25">
      <c r="A47" s="91" t="s">
        <v>134</v>
      </c>
      <c r="B47" s="190">
        <f>IFERROR(((D34/'Procurement Target &amp; Planning'!B26)+(D35/'Procurement Target &amp; Planning'!B27)+(D36/'Procurement Target &amp; Planning'!B28)+(D37/'Procurement Target &amp; Planning'!B29)+(D38/'Procurement Target &amp; Planning'!B30)+(D39/'Procurement Target &amp; Planning'!B31)+(D40/'Procurement Target &amp; Planning'!B32))/'Procurement Target &amp; Planning'!B18,0)</f>
        <v>0</v>
      </c>
    </row>
    <row r="48" spans="1:18" ht="15" x14ac:dyDescent="0.25">
      <c r="A48" s="91" t="s">
        <v>135</v>
      </c>
      <c r="B48" s="190">
        <f>IFERROR(((E34/'Procurement Target &amp; Planning'!B26)+(E35/'Procurement Target &amp; Planning'!B27)+(E36/'Procurement Target &amp; Planning'!B28)+(E37/'Procurement Target &amp; Planning'!B29)+(E38/'Procurement Target &amp; Planning'!B30)+(E39/'Procurement Target &amp; Planning'!B31)+(E40/'Procurement Target &amp; Planning'!B32))/'Procurement Target &amp; Planning'!B18,0)</f>
        <v>0</v>
      </c>
    </row>
    <row r="49" spans="1:29" ht="15" x14ac:dyDescent="0.25">
      <c r="A49" s="91" t="s">
        <v>136</v>
      </c>
      <c r="B49" s="190">
        <f>IFERROR(((F34/'Procurement Target &amp; Planning'!B26)+(F35/'Procurement Target &amp; Planning'!B27)+(F36/'Procurement Target &amp; Planning'!B28)+(F37/'Procurement Target &amp; Planning'!B29)+(F38/'Procurement Target &amp; Planning'!B30)+(F39/'Procurement Target &amp; Planning'!B31)+(F40/'Procurement Target &amp; Planning'!B32))/'Procurement Target &amp; Planning'!B18,0)</f>
        <v>0</v>
      </c>
    </row>
    <row r="50" spans="1:29" ht="15" x14ac:dyDescent="0.25">
      <c r="A50" s="91" t="s">
        <v>137</v>
      </c>
      <c r="B50" s="190">
        <f>IFERROR(((G34/'Procurement Target &amp; Planning'!B26)+(G35/'Procurement Target &amp; Planning'!B27)+(G36/'Procurement Target &amp; Planning'!B28)+(G37/'Procurement Target &amp; Planning'!B29)+(G38/'Procurement Target &amp; Planning'!B30)+(G39/'Procurement Target &amp; Planning'!B31)+(G40/'Procurement Target &amp; Planning'!B32))/'Procurement Target &amp; Planning'!B18,0)</f>
        <v>0</v>
      </c>
    </row>
    <row r="51" spans="1:29" ht="15" x14ac:dyDescent="0.25">
      <c r="A51" s="91" t="s">
        <v>138</v>
      </c>
      <c r="B51" s="190">
        <f>IFERROR(((H34/'Procurement Target &amp; Planning'!B26)+(H35/'Procurement Target &amp; Planning'!B27)+(H36/'Procurement Target &amp; Planning'!B28)+(H37/'Procurement Target &amp; Planning'!B29)+(H38/'Procurement Target &amp; Planning'!B30)+(H39/'Procurement Target &amp; Planning'!B31)+(H40/'Procurement Target &amp; Planning'!B32))/'Procurement Target &amp; Planning'!B18,0)</f>
        <v>0</v>
      </c>
    </row>
    <row r="52" spans="1:29" ht="15" x14ac:dyDescent="0.25">
      <c r="A52" s="91" t="s">
        <v>139</v>
      </c>
      <c r="B52" s="190">
        <f>IFERROR(((I34/'Procurement Target &amp; Planning'!B26)+(I35/'Procurement Target &amp; Planning'!B27)+(I36/'Procurement Target &amp; Planning'!B28)+(I37/'Procurement Target &amp; Planning'!B29)+(I38/'Procurement Target &amp; Planning'!B30)+(I39/'Procurement Target &amp; Planning'!B31)+(I40/'Procurement Target &amp; Planning'!B32))/'Procurement Target &amp; Planning'!B18,0)</f>
        <v>0</v>
      </c>
      <c r="AB52" s="16"/>
      <c r="AC52" s="16"/>
    </row>
    <row r="53" spans="1:29" ht="15" x14ac:dyDescent="0.25">
      <c r="A53" s="91" t="s">
        <v>140</v>
      </c>
      <c r="B53" s="190">
        <f>IFERROR(((J34/'Procurement Target &amp; Planning'!B26)+(J35/'Procurement Target &amp; Planning'!B27)+(J36/'Procurement Target &amp; Planning'!B28)+(J37/'Procurement Target &amp; Planning'!B29)+(J38/'Procurement Target &amp; Planning'!B30)+(J39/'Procurement Target &amp; Planning'!B31)+(J40/'Procurement Target &amp; Planning'!B32))/'Procurement Target &amp; Planning'!B18,0)</f>
        <v>0</v>
      </c>
      <c r="AB53" s="16"/>
      <c r="AC53" s="16"/>
    </row>
    <row r="54" spans="1:29" s="16" customFormat="1" ht="15" x14ac:dyDescent="0.25">
      <c r="A54" s="91" t="s">
        <v>141</v>
      </c>
      <c r="B54" s="190">
        <f>IFERROR(((K34/'Procurement Target &amp; Planning'!B26)+(K35/'Procurement Target &amp; Planning'!B27)+(K36/'Procurement Target &amp; Planning'!B28)+(K37/'Procurement Target &amp; Planning'!B29)+(K38/'Procurement Target &amp; Planning'!B30)+(K39/'Procurement Target &amp; Planning'!B31)+(K40/'Procurement Target &amp; Planning'!B32))/'Procurement Target &amp; Planning'!B18,0)</f>
        <v>0</v>
      </c>
      <c r="C54" s="2"/>
      <c r="D54" s="2"/>
      <c r="E54" s="2"/>
      <c r="F54" s="2"/>
      <c r="I54" s="2"/>
      <c r="M54" s="2"/>
    </row>
    <row r="55" spans="1:29" s="16" customFormat="1" ht="15" x14ac:dyDescent="0.25">
      <c r="A55" s="91" t="s">
        <v>142</v>
      </c>
      <c r="B55" s="190">
        <f>IFERROR(((L34/'Procurement Target &amp; Planning'!B26)+(L35/'Procurement Target &amp; Planning'!B27)+(L36/'Procurement Target &amp; Planning'!B28)+(L37/'Procurement Target &amp; Planning'!B29)+(L38/'Procurement Target &amp; Planning'!B30)+(L39/'Procurement Target &amp; Planning'!B31)+(L40/'Procurement Target &amp; Planning'!B32))/'Procurement Target &amp; Planning'!B18,0)</f>
        <v>0</v>
      </c>
      <c r="C55" s="2"/>
      <c r="D55" s="2"/>
      <c r="E55" s="2"/>
      <c r="F55" s="2"/>
    </row>
    <row r="56" spans="1:29" s="16" customFormat="1" ht="15" x14ac:dyDescent="0.25">
      <c r="A56" s="91" t="s">
        <v>143</v>
      </c>
      <c r="B56" s="190">
        <f>IFERROR(((M34/'Procurement Target &amp; Planning'!B26)+(M35/'Procurement Target &amp; Planning'!B27)+(M36/'Procurement Target &amp; Planning'!B28)+(M37/'Procurement Target &amp; Planning'!B29)+(M38/'Procurement Target &amp; Planning'!B30)+(M39/'Procurement Target &amp; Planning'!B31)+(M40/'Procurement Target &amp; Planning'!B32))/'Procurement Target &amp; Planning'!B18,0)</f>
        <v>0</v>
      </c>
    </row>
    <row r="57" spans="1:29" s="16" customFormat="1" ht="15.6" thickBot="1" x14ac:dyDescent="0.3">
      <c r="A57" s="109" t="s">
        <v>144</v>
      </c>
      <c r="B57" s="190">
        <f>IFERROR(((N34/'Procurement Target &amp; Planning'!B26)+(N35/'Procurement Target &amp; Planning'!B27)+(N36/'Procurement Target &amp; Planning'!B28)+(N37/'Procurement Target &amp; Planning'!B29)+(N38/'Procurement Target &amp; Planning'!B30)+(N39/'Procurement Target &amp; Planning'!B31)+(N40/'Procurement Target &amp; Planning'!B32))/'Procurement Target &amp; Planning'!B18,0)</f>
        <v>0</v>
      </c>
    </row>
    <row r="58" spans="1:29" s="16" customFormat="1" ht="16.2" thickBot="1" x14ac:dyDescent="0.35">
      <c r="A58" s="110" t="s">
        <v>78</v>
      </c>
      <c r="B58" s="143">
        <f>SUM(B46:B57)</f>
        <v>0</v>
      </c>
    </row>
    <row r="59" spans="1:29" s="16" customFormat="1" ht="15" hidden="1" x14ac:dyDescent="0.25"/>
    <row r="60" spans="1:29" s="16" customFormat="1" ht="15" hidden="1" x14ac:dyDescent="0.25"/>
    <row r="61" spans="1:29" s="16" customFormat="1" ht="15" hidden="1" x14ac:dyDescent="0.25">
      <c r="A61" s="2"/>
      <c r="B61" s="2"/>
      <c r="C61" s="2"/>
      <c r="D61" s="2"/>
    </row>
    <row r="62" spans="1:29" s="16" customFormat="1" ht="15" hidden="1" x14ac:dyDescent="0.25">
      <c r="A62" s="2"/>
      <c r="B62" s="2"/>
      <c r="C62" s="2"/>
      <c r="D62" s="2"/>
    </row>
    <row r="63" spans="1:29" s="16" customFormat="1" ht="15" hidden="1" x14ac:dyDescent="0.25">
      <c r="A63" s="2"/>
      <c r="B63" s="2"/>
      <c r="C63" s="2"/>
      <c r="D63" s="2"/>
    </row>
    <row r="64" spans="1:29" s="16" customFormat="1" ht="15" hidden="1" x14ac:dyDescent="0.25">
      <c r="A64" s="2"/>
      <c r="B64" s="2"/>
      <c r="C64" s="2"/>
      <c r="D64" s="2"/>
    </row>
    <row r="65" spans="1:13" s="16" customFormat="1" ht="15" hidden="1" x14ac:dyDescent="0.25">
      <c r="A65" s="2"/>
      <c r="B65" s="2"/>
      <c r="C65" s="2"/>
      <c r="D65" s="2"/>
    </row>
    <row r="66" spans="1:13" s="16" customFormat="1" ht="15" hidden="1" x14ac:dyDescent="0.25">
      <c r="A66" s="2"/>
      <c r="B66" s="2"/>
      <c r="C66" s="2"/>
      <c r="D66" s="2"/>
    </row>
    <row r="67" spans="1:13" s="16" customFormat="1" ht="15" hidden="1" x14ac:dyDescent="0.25">
      <c r="A67" s="2"/>
      <c r="B67" s="2"/>
      <c r="C67" s="2"/>
      <c r="D67" s="2"/>
    </row>
    <row r="68" spans="1:13" s="16" customFormat="1" ht="15" hidden="1" x14ac:dyDescent="0.25">
      <c r="A68" s="2"/>
      <c r="B68" s="2"/>
      <c r="C68" s="2"/>
      <c r="D68" s="2"/>
    </row>
    <row r="69" spans="1:13" s="16" customFormat="1" ht="15" hidden="1" x14ac:dyDescent="0.25">
      <c r="A69" s="2"/>
      <c r="B69" s="2"/>
      <c r="C69" s="2"/>
      <c r="D69" s="2"/>
    </row>
    <row r="70" spans="1:13" s="16" customFormat="1" ht="15" hidden="1" x14ac:dyDescent="0.25">
      <c r="A70" s="2"/>
      <c r="B70" s="2"/>
      <c r="C70" s="2"/>
      <c r="D70" s="2"/>
      <c r="E70" s="2"/>
      <c r="F70" s="2"/>
      <c r="G70" s="2"/>
      <c r="H70" s="2"/>
      <c r="I70" s="2"/>
      <c r="J70" s="2"/>
      <c r="K70" s="2"/>
      <c r="L70" s="2"/>
      <c r="M70" s="2"/>
    </row>
    <row r="71" spans="1:13" s="16" customFormat="1" ht="15" hidden="1" x14ac:dyDescent="0.25">
      <c r="A71" s="2"/>
      <c r="B71" s="2"/>
      <c r="C71" s="2"/>
      <c r="D71" s="2"/>
      <c r="E71" s="2"/>
      <c r="F71" s="2"/>
      <c r="G71" s="2"/>
      <c r="H71" s="2"/>
      <c r="I71" s="2"/>
      <c r="J71" s="2"/>
      <c r="K71" s="2"/>
      <c r="L71" s="2"/>
      <c r="M71" s="2"/>
    </row>
    <row r="72" spans="1:13" s="16" customFormat="1" ht="15" hidden="1" x14ac:dyDescent="0.25">
      <c r="A72" s="2"/>
      <c r="B72" s="2"/>
      <c r="C72" s="2"/>
      <c r="D72" s="2"/>
      <c r="E72" s="2"/>
      <c r="F72" s="2"/>
      <c r="G72" s="2"/>
      <c r="H72" s="2"/>
      <c r="I72" s="2"/>
      <c r="J72" s="2"/>
      <c r="K72" s="2"/>
      <c r="L72" s="2"/>
      <c r="M72" s="2"/>
    </row>
    <row r="73" spans="1:13" s="16" customFormat="1" ht="15" hidden="1" x14ac:dyDescent="0.25">
      <c r="A73" s="2"/>
      <c r="B73" s="2"/>
      <c r="C73" s="2"/>
      <c r="D73" s="2"/>
      <c r="E73" s="2"/>
      <c r="F73" s="2"/>
      <c r="G73" s="2"/>
      <c r="H73" s="2"/>
      <c r="I73" s="2"/>
      <c r="J73" s="2"/>
      <c r="K73" s="2"/>
      <c r="L73" s="2"/>
      <c r="M73" s="2"/>
    </row>
    <row r="74" spans="1:13" s="16" customFormat="1" ht="15" hidden="1" x14ac:dyDescent="0.25">
      <c r="A74" s="2"/>
      <c r="B74" s="2"/>
      <c r="C74" s="2"/>
      <c r="D74" s="2"/>
      <c r="E74" s="2"/>
      <c r="F74" s="2"/>
      <c r="G74" s="2"/>
      <c r="H74" s="2"/>
      <c r="I74" s="2"/>
      <c r="J74" s="2"/>
      <c r="K74" s="2"/>
      <c r="L74" s="2"/>
      <c r="M74" s="2"/>
    </row>
    <row r="75" spans="1:13" s="16" customFormat="1" ht="15" hidden="1" x14ac:dyDescent="0.25">
      <c r="A75" s="2"/>
      <c r="B75" s="2"/>
      <c r="C75" s="2"/>
      <c r="D75" s="2"/>
      <c r="E75" s="2"/>
      <c r="F75" s="2"/>
      <c r="G75" s="2"/>
      <c r="H75" s="2"/>
      <c r="I75" s="2"/>
      <c r="J75" s="2"/>
      <c r="K75" s="2"/>
      <c r="L75" s="2"/>
      <c r="M75" s="2"/>
    </row>
    <row r="76" spans="1:13" s="16" customFormat="1" ht="15" hidden="1" x14ac:dyDescent="0.25">
      <c r="A76" s="2"/>
      <c r="B76" s="2"/>
      <c r="C76" s="2"/>
      <c r="D76" s="2"/>
      <c r="E76" s="2"/>
      <c r="F76" s="2"/>
      <c r="G76" s="2"/>
      <c r="H76" s="2"/>
      <c r="I76" s="2"/>
      <c r="J76" s="2"/>
      <c r="K76" s="2"/>
      <c r="L76" s="2"/>
      <c r="M76" s="2"/>
    </row>
    <row r="77" spans="1:13" s="16" customFormat="1" ht="15" hidden="1" x14ac:dyDescent="0.25">
      <c r="A77" s="2"/>
      <c r="B77" s="2"/>
      <c r="C77" s="2"/>
      <c r="D77" s="2"/>
      <c r="E77" s="2"/>
      <c r="F77" s="2"/>
      <c r="G77" s="2"/>
      <c r="H77" s="2"/>
      <c r="I77" s="2"/>
      <c r="J77" s="2"/>
      <c r="K77" s="2"/>
      <c r="L77" s="2"/>
      <c r="M77" s="2"/>
    </row>
    <row r="78" spans="1:13" s="16" customFormat="1" ht="15" hidden="1" x14ac:dyDescent="0.25">
      <c r="A78" s="2"/>
      <c r="B78" s="2"/>
      <c r="C78" s="2"/>
      <c r="D78" s="2"/>
      <c r="E78" s="2"/>
      <c r="F78" s="2"/>
      <c r="G78" s="2"/>
      <c r="H78" s="2"/>
      <c r="I78" s="2"/>
      <c r="J78" s="2"/>
      <c r="K78" s="2"/>
      <c r="L78" s="2"/>
      <c r="M78" s="2"/>
    </row>
    <row r="79" spans="1:13" s="16" customFormat="1" ht="15" hidden="1" x14ac:dyDescent="0.25">
      <c r="A79" s="2"/>
      <c r="B79" s="2"/>
      <c r="C79" s="2"/>
      <c r="D79" s="2"/>
      <c r="E79" s="2"/>
      <c r="F79" s="2"/>
      <c r="G79" s="2"/>
      <c r="H79" s="2"/>
      <c r="I79" s="2"/>
      <c r="J79" s="2"/>
      <c r="K79" s="2"/>
      <c r="L79" s="2"/>
      <c r="M79" s="2"/>
    </row>
    <row r="80" spans="1:13" s="16" customFormat="1" ht="15" hidden="1" x14ac:dyDescent="0.25">
      <c r="A80" s="2"/>
      <c r="B80" s="2"/>
      <c r="C80" s="2"/>
      <c r="D80" s="2"/>
      <c r="E80" s="2"/>
      <c r="F80" s="2"/>
      <c r="G80" s="2"/>
      <c r="H80" s="2"/>
      <c r="I80" s="2"/>
      <c r="J80" s="2"/>
      <c r="K80" s="2"/>
      <c r="L80" s="2"/>
      <c r="M80" s="2"/>
    </row>
    <row r="81" spans="1:13" s="16" customFormat="1" ht="15" hidden="1" x14ac:dyDescent="0.25">
      <c r="A81" s="2"/>
      <c r="B81" s="2"/>
      <c r="C81" s="2"/>
      <c r="D81" s="2"/>
      <c r="E81" s="2"/>
      <c r="F81" s="2"/>
      <c r="G81" s="2"/>
      <c r="H81" s="2"/>
      <c r="I81" s="2"/>
      <c r="J81" s="2"/>
      <c r="K81" s="2"/>
      <c r="L81" s="2"/>
      <c r="M81" s="2"/>
    </row>
    <row r="82" spans="1:13" s="16" customFormat="1" ht="15" hidden="1" x14ac:dyDescent="0.25">
      <c r="A82" s="2"/>
      <c r="B82" s="2"/>
      <c r="C82" s="2"/>
      <c r="D82" s="2"/>
      <c r="E82" s="2"/>
      <c r="F82" s="2"/>
      <c r="G82" s="2"/>
      <c r="H82" s="2"/>
      <c r="I82" s="2"/>
      <c r="J82" s="2"/>
      <c r="K82" s="2"/>
      <c r="L82" s="2"/>
      <c r="M82" s="2"/>
    </row>
    <row r="83" spans="1:13" s="16" customFormat="1" ht="15" hidden="1" x14ac:dyDescent="0.25">
      <c r="A83" s="2"/>
      <c r="B83" s="2"/>
      <c r="C83" s="2"/>
      <c r="D83" s="2"/>
      <c r="E83" s="2"/>
      <c r="F83" s="2"/>
      <c r="G83" s="2"/>
      <c r="H83" s="2"/>
      <c r="I83" s="2"/>
      <c r="J83" s="2"/>
      <c r="K83" s="2"/>
      <c r="L83" s="2"/>
      <c r="M83" s="2"/>
    </row>
    <row r="84" spans="1:13" s="16" customFormat="1" ht="15" hidden="1" x14ac:dyDescent="0.25">
      <c r="A84" s="2"/>
      <c r="B84" s="2"/>
      <c r="C84" s="2"/>
      <c r="D84" s="2"/>
      <c r="E84" s="2"/>
      <c r="F84" s="2"/>
      <c r="G84" s="2"/>
      <c r="H84" s="2"/>
      <c r="I84" s="2"/>
      <c r="J84" s="2"/>
      <c r="K84" s="2"/>
      <c r="L84" s="2"/>
      <c r="M84" s="2"/>
    </row>
    <row r="85" spans="1:13" s="16" customFormat="1" ht="15" hidden="1" x14ac:dyDescent="0.25">
      <c r="A85" s="2"/>
      <c r="B85" s="2"/>
      <c r="C85" s="2"/>
      <c r="D85" s="2"/>
      <c r="E85" s="2"/>
      <c r="F85" s="2"/>
      <c r="G85" s="2"/>
      <c r="H85" s="2"/>
      <c r="I85" s="2"/>
      <c r="J85" s="2"/>
      <c r="K85" s="2"/>
      <c r="L85" s="2"/>
      <c r="M85" s="2"/>
    </row>
    <row r="86" spans="1:13" s="16" customFormat="1" ht="15" hidden="1" x14ac:dyDescent="0.25">
      <c r="A86" s="2"/>
      <c r="B86" s="2"/>
      <c r="C86" s="2"/>
      <c r="D86" s="2"/>
      <c r="E86" s="2"/>
      <c r="F86" s="2"/>
      <c r="G86" s="2"/>
      <c r="H86" s="2"/>
      <c r="I86" s="2"/>
      <c r="J86" s="2"/>
      <c r="K86" s="2"/>
      <c r="L86" s="2"/>
      <c r="M86" s="2"/>
    </row>
    <row r="87" spans="1:13" s="16" customFormat="1" ht="15" hidden="1" x14ac:dyDescent="0.25">
      <c r="A87" s="2"/>
      <c r="B87" s="2"/>
      <c r="C87" s="2"/>
      <c r="D87" s="2"/>
      <c r="E87" s="2"/>
      <c r="F87" s="2"/>
      <c r="G87" s="2"/>
      <c r="H87" s="2"/>
      <c r="I87" s="2"/>
      <c r="J87" s="2"/>
      <c r="K87" s="2"/>
      <c r="L87" s="2"/>
      <c r="M87" s="2"/>
    </row>
    <row r="88" spans="1:13" s="16" customFormat="1" ht="15" hidden="1" x14ac:dyDescent="0.25">
      <c r="A88" s="2"/>
      <c r="B88" s="2"/>
      <c r="C88" s="2"/>
      <c r="D88" s="2"/>
      <c r="E88" s="2"/>
      <c r="F88" s="2"/>
      <c r="G88" s="2"/>
      <c r="H88" s="2"/>
      <c r="I88" s="2"/>
      <c r="J88" s="2"/>
      <c r="K88" s="2"/>
      <c r="L88" s="2"/>
      <c r="M88" s="2"/>
    </row>
    <row r="89" spans="1:13" s="16" customFormat="1" ht="15" hidden="1" x14ac:dyDescent="0.25">
      <c r="A89" s="2"/>
      <c r="B89" s="2"/>
      <c r="C89" s="2"/>
      <c r="D89" s="2"/>
      <c r="E89" s="2"/>
      <c r="F89" s="2"/>
      <c r="G89" s="2"/>
      <c r="H89" s="2"/>
      <c r="I89" s="2"/>
      <c r="J89" s="2"/>
      <c r="K89" s="2"/>
      <c r="L89" s="2"/>
      <c r="M89" s="2"/>
    </row>
    <row r="90" spans="1:13" s="16" customFormat="1" ht="15" hidden="1" x14ac:dyDescent="0.25">
      <c r="A90" s="2"/>
      <c r="B90" s="2"/>
      <c r="C90" s="2"/>
      <c r="D90" s="2"/>
      <c r="E90" s="2"/>
      <c r="F90" s="2"/>
      <c r="G90" s="2"/>
      <c r="H90" s="2"/>
      <c r="I90" s="2"/>
      <c r="J90" s="2"/>
      <c r="K90" s="2"/>
      <c r="L90" s="2"/>
      <c r="M90" s="2"/>
    </row>
    <row r="91" spans="1:13" s="16" customFormat="1" ht="15" hidden="1" x14ac:dyDescent="0.25">
      <c r="A91" s="2"/>
      <c r="B91" s="2"/>
      <c r="C91" s="2"/>
      <c r="D91" s="2"/>
      <c r="E91" s="2"/>
      <c r="F91" s="2"/>
      <c r="G91" s="2"/>
      <c r="H91" s="2"/>
      <c r="I91" s="2"/>
      <c r="J91" s="2"/>
      <c r="K91" s="2"/>
      <c r="L91" s="2"/>
      <c r="M91" s="2"/>
    </row>
    <row r="92" spans="1:13" s="16" customFormat="1" ht="15" hidden="1" x14ac:dyDescent="0.25">
      <c r="A92" s="2"/>
      <c r="B92" s="2"/>
      <c r="C92" s="2"/>
      <c r="D92" s="2"/>
      <c r="E92" s="2"/>
      <c r="F92" s="2"/>
      <c r="G92" s="2"/>
      <c r="H92" s="2"/>
      <c r="I92" s="2"/>
      <c r="J92" s="2"/>
      <c r="K92" s="2"/>
      <c r="L92" s="2"/>
      <c r="M92" s="2"/>
    </row>
    <row r="93" spans="1:13" s="16" customFormat="1" ht="15" hidden="1" x14ac:dyDescent="0.25">
      <c r="A93" s="2"/>
      <c r="B93" s="2"/>
      <c r="C93" s="2"/>
      <c r="D93" s="2"/>
      <c r="E93" s="2"/>
      <c r="F93" s="2"/>
      <c r="G93" s="2"/>
      <c r="H93" s="2"/>
      <c r="I93" s="2"/>
      <c r="J93" s="2"/>
      <c r="K93" s="2"/>
      <c r="L93" s="2"/>
      <c r="M93" s="2"/>
    </row>
    <row r="94" spans="1:13" s="16" customFormat="1" ht="15" hidden="1" x14ac:dyDescent="0.25">
      <c r="A94" s="2"/>
      <c r="B94" s="2"/>
      <c r="C94" s="2"/>
      <c r="D94" s="2"/>
      <c r="E94" s="2"/>
      <c r="F94" s="2"/>
      <c r="G94" s="2"/>
      <c r="H94" s="2"/>
      <c r="I94" s="2"/>
      <c r="J94" s="2"/>
      <c r="K94" s="2"/>
      <c r="L94" s="2"/>
      <c r="M94" s="2"/>
    </row>
    <row r="95" spans="1:13" s="16" customFormat="1" ht="15" hidden="1" x14ac:dyDescent="0.25">
      <c r="A95" s="2"/>
      <c r="B95" s="2"/>
      <c r="C95" s="2"/>
      <c r="D95" s="2"/>
      <c r="E95" s="2"/>
      <c r="F95" s="2"/>
      <c r="G95" s="2"/>
      <c r="H95" s="2"/>
      <c r="I95" s="2"/>
      <c r="J95" s="2"/>
      <c r="K95" s="2"/>
      <c r="L95" s="2"/>
      <c r="M95" s="2"/>
    </row>
    <row r="96" spans="1:13" s="16" customFormat="1" ht="15" hidden="1" x14ac:dyDescent="0.25">
      <c r="A96" s="2"/>
      <c r="B96" s="2"/>
      <c r="C96" s="2"/>
      <c r="D96" s="2"/>
      <c r="E96" s="2"/>
      <c r="F96" s="2"/>
      <c r="G96" s="2"/>
      <c r="H96" s="2"/>
      <c r="I96" s="2"/>
      <c r="J96" s="2"/>
      <c r="K96" s="2"/>
      <c r="L96" s="2"/>
      <c r="M96" s="2"/>
    </row>
    <row r="97" spans="1:13" s="16" customFormat="1" ht="15" hidden="1" x14ac:dyDescent="0.25">
      <c r="A97" s="2"/>
      <c r="B97" s="2"/>
      <c r="C97" s="2"/>
      <c r="D97" s="2"/>
      <c r="E97" s="2"/>
      <c r="F97" s="2"/>
      <c r="G97" s="2"/>
      <c r="H97" s="2"/>
      <c r="I97" s="2"/>
      <c r="J97" s="2"/>
      <c r="K97" s="2"/>
      <c r="L97" s="2"/>
      <c r="M97" s="2"/>
    </row>
    <row r="98" spans="1:13" s="16" customFormat="1" ht="15" hidden="1" x14ac:dyDescent="0.25">
      <c r="A98" s="2"/>
      <c r="B98" s="2"/>
      <c r="C98" s="2"/>
      <c r="D98" s="2"/>
      <c r="E98" s="2"/>
      <c r="F98" s="2"/>
      <c r="G98" s="2"/>
      <c r="H98" s="2"/>
      <c r="I98" s="2"/>
      <c r="J98" s="2"/>
      <c r="K98" s="2"/>
      <c r="L98" s="2"/>
      <c r="M98" s="2"/>
    </row>
    <row r="99" spans="1:13" s="16" customFormat="1" ht="15" hidden="1" x14ac:dyDescent="0.25">
      <c r="A99" s="2"/>
      <c r="B99" s="2"/>
      <c r="C99" s="2"/>
      <c r="D99" s="2"/>
      <c r="E99" s="2"/>
      <c r="F99" s="2"/>
      <c r="G99" s="2"/>
      <c r="H99" s="2"/>
      <c r="I99" s="2"/>
      <c r="J99" s="2"/>
      <c r="K99" s="2"/>
      <c r="L99" s="2"/>
      <c r="M99" s="2"/>
    </row>
    <row r="100" spans="1:13" s="16" customFormat="1" ht="15" hidden="1" x14ac:dyDescent="0.25">
      <c r="A100" s="2"/>
      <c r="B100" s="2"/>
      <c r="C100" s="2"/>
      <c r="D100" s="2"/>
      <c r="E100" s="2"/>
      <c r="F100" s="2"/>
      <c r="G100" s="2"/>
      <c r="H100" s="2"/>
      <c r="I100" s="2"/>
      <c r="J100" s="2"/>
      <c r="K100" s="2"/>
      <c r="L100" s="2"/>
      <c r="M100" s="2"/>
    </row>
    <row r="101" spans="1:13" s="16" customFormat="1" ht="15" hidden="1" x14ac:dyDescent="0.25">
      <c r="A101" s="2"/>
      <c r="B101" s="2"/>
      <c r="C101" s="2"/>
      <c r="D101" s="2"/>
      <c r="E101" s="2"/>
      <c r="F101" s="2"/>
      <c r="G101" s="2"/>
      <c r="H101" s="2"/>
      <c r="I101" s="2"/>
      <c r="J101" s="2"/>
      <c r="K101" s="2"/>
      <c r="L101" s="2"/>
      <c r="M101" s="2"/>
    </row>
    <row r="102" spans="1:13" s="16" customFormat="1" ht="15" hidden="1" x14ac:dyDescent="0.25">
      <c r="A102" s="2"/>
      <c r="B102" s="2"/>
      <c r="C102" s="2"/>
      <c r="D102" s="2"/>
      <c r="E102" s="2"/>
      <c r="F102" s="2"/>
      <c r="G102" s="2"/>
      <c r="H102" s="2"/>
      <c r="I102" s="2"/>
      <c r="J102" s="2"/>
      <c r="K102" s="2"/>
      <c r="L102" s="2"/>
      <c r="M102" s="2"/>
    </row>
    <row r="103" spans="1:13" s="16" customFormat="1" ht="15" hidden="1" x14ac:dyDescent="0.25">
      <c r="A103" s="2"/>
      <c r="B103" s="2"/>
      <c r="C103" s="2"/>
      <c r="D103" s="2"/>
      <c r="E103" s="2"/>
      <c r="F103" s="2"/>
      <c r="G103" s="2"/>
      <c r="H103" s="2"/>
      <c r="I103" s="2"/>
      <c r="J103" s="2"/>
      <c r="K103" s="2"/>
      <c r="L103" s="2"/>
      <c r="M103" s="2"/>
    </row>
    <row r="104" spans="1:13" s="16" customFormat="1" ht="15" hidden="1" x14ac:dyDescent="0.25">
      <c r="A104" s="2"/>
      <c r="B104" s="2"/>
      <c r="C104" s="2"/>
      <c r="D104" s="2"/>
      <c r="E104" s="2"/>
      <c r="F104" s="2"/>
      <c r="G104" s="2"/>
      <c r="H104" s="2"/>
      <c r="I104" s="2"/>
      <c r="J104" s="2"/>
      <c r="K104" s="2"/>
      <c r="L104" s="2"/>
      <c r="M104" s="2"/>
    </row>
    <row r="105" spans="1:13" s="16" customFormat="1" ht="15" hidden="1" x14ac:dyDescent="0.25">
      <c r="A105" s="2"/>
      <c r="B105" s="2"/>
      <c r="C105" s="2"/>
      <c r="D105" s="2"/>
      <c r="E105" s="2"/>
      <c r="F105" s="2"/>
      <c r="G105" s="2"/>
      <c r="H105" s="2"/>
      <c r="I105" s="2"/>
      <c r="J105" s="2"/>
      <c r="K105" s="2"/>
      <c r="L105" s="2"/>
      <c r="M105" s="2"/>
    </row>
    <row r="106" spans="1:13" s="16" customFormat="1" ht="15" hidden="1" x14ac:dyDescent="0.25">
      <c r="A106" s="2"/>
      <c r="B106" s="2"/>
      <c r="C106" s="2"/>
      <c r="D106" s="2"/>
      <c r="E106" s="2"/>
      <c r="F106" s="2"/>
      <c r="G106" s="2"/>
      <c r="H106" s="2"/>
      <c r="I106" s="2"/>
      <c r="J106" s="2"/>
      <c r="K106" s="2"/>
      <c r="L106" s="2"/>
      <c r="M106" s="2"/>
    </row>
    <row r="107" spans="1:13" s="16" customFormat="1" ht="15" hidden="1" x14ac:dyDescent="0.25">
      <c r="A107" s="2"/>
      <c r="B107" s="2"/>
      <c r="C107" s="2"/>
      <c r="D107" s="2"/>
      <c r="E107" s="2"/>
      <c r="F107" s="2"/>
      <c r="G107" s="2"/>
      <c r="H107" s="2"/>
      <c r="I107" s="2"/>
      <c r="J107" s="2"/>
      <c r="K107" s="2"/>
      <c r="L107" s="2"/>
      <c r="M107" s="2"/>
    </row>
    <row r="108" spans="1:13" s="16" customFormat="1" ht="15" hidden="1" x14ac:dyDescent="0.25">
      <c r="A108" s="2"/>
      <c r="B108" s="2"/>
      <c r="C108" s="2"/>
      <c r="D108" s="2"/>
      <c r="E108" s="2"/>
      <c r="F108" s="2"/>
      <c r="G108" s="2"/>
      <c r="H108" s="2"/>
      <c r="I108" s="2"/>
      <c r="J108" s="2"/>
      <c r="K108" s="2"/>
      <c r="L108" s="2"/>
      <c r="M108" s="2"/>
    </row>
    <row r="109" spans="1:13" s="16" customFormat="1" ht="15" hidden="1" x14ac:dyDescent="0.25">
      <c r="A109" s="2"/>
      <c r="B109" s="2"/>
      <c r="C109" s="2"/>
      <c r="D109" s="2"/>
      <c r="E109" s="2"/>
      <c r="F109" s="2"/>
      <c r="G109" s="2"/>
      <c r="H109" s="2"/>
      <c r="I109" s="2"/>
      <c r="J109" s="2"/>
      <c r="K109" s="2"/>
      <c r="L109" s="2"/>
      <c r="M109" s="2"/>
    </row>
    <row r="110" spans="1:13" s="16" customFormat="1" ht="15" hidden="1" x14ac:dyDescent="0.25">
      <c r="A110" s="2"/>
      <c r="B110" s="2"/>
      <c r="C110" s="2"/>
      <c r="D110" s="2"/>
      <c r="E110" s="2"/>
      <c r="F110" s="2"/>
      <c r="G110" s="2"/>
      <c r="H110" s="2"/>
      <c r="I110" s="2"/>
      <c r="J110" s="2"/>
      <c r="K110" s="2"/>
      <c r="L110" s="2"/>
      <c r="M110" s="2"/>
    </row>
    <row r="111" spans="1:13" s="16" customFormat="1" ht="15" hidden="1" x14ac:dyDescent="0.25">
      <c r="A111" s="2"/>
      <c r="B111" s="2"/>
      <c r="C111" s="2"/>
      <c r="D111" s="2"/>
      <c r="E111" s="2"/>
      <c r="F111" s="2"/>
      <c r="G111" s="2"/>
      <c r="H111" s="2"/>
      <c r="I111" s="2"/>
      <c r="J111" s="2"/>
      <c r="K111" s="2"/>
      <c r="L111" s="2"/>
      <c r="M111" s="2"/>
    </row>
    <row r="112" spans="1:13" s="16" customFormat="1" ht="15" hidden="1" x14ac:dyDescent="0.25">
      <c r="A112" s="2"/>
      <c r="B112" s="2"/>
      <c r="C112" s="2"/>
      <c r="D112" s="2"/>
      <c r="E112" s="2"/>
      <c r="F112" s="2"/>
      <c r="G112" s="2"/>
      <c r="H112" s="2"/>
      <c r="I112" s="2"/>
      <c r="J112" s="2"/>
      <c r="K112" s="2"/>
      <c r="L112" s="2"/>
      <c r="M112" s="2"/>
    </row>
    <row r="113" spans="1:13" s="16" customFormat="1" ht="15" hidden="1" x14ac:dyDescent="0.25">
      <c r="A113" s="2"/>
      <c r="B113" s="2"/>
      <c r="C113" s="2"/>
      <c r="D113" s="2"/>
      <c r="E113" s="2"/>
      <c r="F113" s="2"/>
      <c r="G113" s="2"/>
      <c r="H113" s="2"/>
      <c r="I113" s="2"/>
      <c r="J113" s="2"/>
      <c r="K113" s="2"/>
      <c r="L113" s="2"/>
      <c r="M113" s="2"/>
    </row>
    <row r="114" spans="1:13" s="16" customFormat="1" ht="15" hidden="1" x14ac:dyDescent="0.25">
      <c r="A114" s="2"/>
      <c r="B114" s="2"/>
      <c r="C114" s="2"/>
      <c r="D114" s="2"/>
      <c r="E114" s="2"/>
      <c r="F114" s="2"/>
      <c r="G114" s="2"/>
      <c r="H114" s="2"/>
      <c r="I114" s="2"/>
      <c r="J114" s="2"/>
      <c r="K114" s="2"/>
      <c r="L114" s="2"/>
      <c r="M114" s="2"/>
    </row>
    <row r="115" spans="1:13" s="16" customFormat="1" ht="15" hidden="1" x14ac:dyDescent="0.25">
      <c r="A115" s="2"/>
      <c r="B115" s="2"/>
      <c r="C115" s="2"/>
      <c r="D115" s="2"/>
      <c r="E115" s="2"/>
      <c r="F115" s="2"/>
      <c r="G115" s="2"/>
      <c r="H115" s="2"/>
      <c r="I115" s="2"/>
      <c r="J115" s="2"/>
      <c r="K115" s="2"/>
      <c r="L115" s="2"/>
      <c r="M115" s="2"/>
    </row>
    <row r="116" spans="1:13" s="16" customFormat="1" ht="15" hidden="1" x14ac:dyDescent="0.25">
      <c r="A116" s="2"/>
      <c r="B116" s="2"/>
      <c r="C116" s="2"/>
      <c r="D116" s="2"/>
      <c r="E116" s="2"/>
      <c r="F116" s="2"/>
      <c r="G116" s="2"/>
      <c r="H116" s="2"/>
      <c r="I116" s="2"/>
      <c r="J116" s="2"/>
      <c r="K116" s="2"/>
      <c r="L116" s="2"/>
      <c r="M116" s="2"/>
    </row>
    <row r="117" spans="1:13" s="16" customFormat="1" ht="15" hidden="1" x14ac:dyDescent="0.25">
      <c r="A117" s="2"/>
      <c r="B117" s="2"/>
      <c r="C117" s="2"/>
      <c r="D117" s="2"/>
      <c r="E117" s="2"/>
      <c r="F117" s="2"/>
      <c r="G117" s="2"/>
      <c r="H117" s="2"/>
      <c r="I117" s="2"/>
      <c r="J117" s="2"/>
      <c r="K117" s="2"/>
      <c r="L117" s="2"/>
      <c r="M117" s="2"/>
    </row>
    <row r="118" spans="1:13" s="16" customFormat="1" ht="15" hidden="1" x14ac:dyDescent="0.25">
      <c r="A118" s="2"/>
      <c r="B118" s="2"/>
      <c r="C118" s="2"/>
      <c r="D118" s="2"/>
      <c r="E118" s="2"/>
      <c r="F118" s="2"/>
      <c r="G118" s="2"/>
      <c r="H118" s="2"/>
      <c r="I118" s="2"/>
      <c r="J118" s="2"/>
      <c r="K118" s="2"/>
      <c r="L118" s="2"/>
      <c r="M118" s="2"/>
    </row>
    <row r="119" spans="1:13" s="16" customFormat="1" ht="15" hidden="1" x14ac:dyDescent="0.25">
      <c r="A119" s="2"/>
      <c r="B119" s="2"/>
      <c r="C119" s="2"/>
      <c r="D119" s="2"/>
      <c r="E119" s="2"/>
      <c r="F119" s="2"/>
      <c r="G119" s="2"/>
      <c r="H119" s="2"/>
      <c r="I119" s="2"/>
      <c r="J119" s="2"/>
      <c r="K119" s="2"/>
      <c r="L119" s="2"/>
      <c r="M119" s="2"/>
    </row>
    <row r="120" spans="1:13" s="16" customFormat="1" ht="15" hidden="1" x14ac:dyDescent="0.25">
      <c r="A120" s="2"/>
      <c r="B120" s="2"/>
      <c r="C120" s="2"/>
      <c r="D120" s="2"/>
      <c r="E120" s="2"/>
      <c r="F120" s="2"/>
      <c r="G120" s="2"/>
      <c r="H120" s="2"/>
      <c r="I120" s="2"/>
      <c r="J120" s="2"/>
      <c r="K120" s="2"/>
      <c r="L120" s="2"/>
      <c r="M120" s="2"/>
    </row>
    <row r="121" spans="1:13" s="16" customFormat="1" ht="15" hidden="1" x14ac:dyDescent="0.25">
      <c r="A121" s="2"/>
      <c r="B121" s="2"/>
      <c r="C121" s="2"/>
      <c r="D121" s="2"/>
      <c r="E121" s="2"/>
      <c r="F121" s="2"/>
      <c r="G121" s="2"/>
      <c r="H121" s="2"/>
      <c r="I121" s="2"/>
      <c r="J121" s="2"/>
      <c r="K121" s="2"/>
      <c r="L121" s="2"/>
      <c r="M121" s="2"/>
    </row>
    <row r="122" spans="1:13" s="16" customFormat="1" ht="15" hidden="1" x14ac:dyDescent="0.25">
      <c r="A122" s="2"/>
      <c r="B122" s="2"/>
      <c r="C122" s="2"/>
      <c r="D122" s="2"/>
      <c r="E122" s="2"/>
      <c r="F122" s="2"/>
      <c r="G122" s="2"/>
      <c r="H122" s="2"/>
      <c r="I122" s="2"/>
      <c r="J122" s="2"/>
      <c r="K122" s="2"/>
      <c r="L122" s="2"/>
      <c r="M122" s="2"/>
    </row>
    <row r="123" spans="1:13" s="16" customFormat="1" ht="15" hidden="1" x14ac:dyDescent="0.25">
      <c r="A123" s="2"/>
      <c r="B123" s="2"/>
      <c r="C123" s="2"/>
      <c r="D123" s="2"/>
      <c r="E123" s="2"/>
      <c r="F123" s="2"/>
      <c r="G123" s="2"/>
      <c r="H123" s="2"/>
      <c r="I123" s="2"/>
      <c r="J123" s="2"/>
      <c r="K123" s="2"/>
      <c r="L123" s="2"/>
      <c r="M123" s="2"/>
    </row>
    <row r="124" spans="1:13" s="16" customFormat="1" ht="15" hidden="1" x14ac:dyDescent="0.25">
      <c r="A124" s="2"/>
      <c r="B124" s="2"/>
      <c r="C124" s="2"/>
      <c r="D124" s="2"/>
      <c r="E124" s="2"/>
      <c r="F124" s="2"/>
      <c r="G124" s="2"/>
      <c r="H124" s="2"/>
      <c r="I124" s="2"/>
      <c r="J124" s="2"/>
      <c r="K124" s="2"/>
      <c r="L124" s="2"/>
      <c r="M124" s="2"/>
    </row>
    <row r="125" spans="1:13" s="16" customFormat="1" ht="15" hidden="1" x14ac:dyDescent="0.25">
      <c r="A125" s="2"/>
      <c r="B125" s="2"/>
      <c r="C125" s="2"/>
      <c r="D125" s="2"/>
      <c r="E125" s="2"/>
      <c r="F125" s="2"/>
      <c r="G125" s="2"/>
      <c r="H125" s="2"/>
      <c r="I125" s="2"/>
      <c r="J125" s="2"/>
      <c r="K125" s="2"/>
      <c r="L125" s="2"/>
      <c r="M125" s="2"/>
    </row>
    <row r="126" spans="1:13" s="16" customFormat="1" ht="15" hidden="1" x14ac:dyDescent="0.25">
      <c r="A126" s="2"/>
      <c r="B126" s="2"/>
      <c r="C126" s="2"/>
      <c r="D126" s="2"/>
      <c r="E126" s="2"/>
      <c r="F126" s="2"/>
      <c r="G126" s="2"/>
      <c r="H126" s="2"/>
      <c r="I126" s="2"/>
      <c r="J126" s="2"/>
      <c r="K126" s="2"/>
      <c r="L126" s="2"/>
      <c r="M126" s="2"/>
    </row>
    <row r="127" spans="1:13" s="16" customFormat="1" ht="15" hidden="1" x14ac:dyDescent="0.25">
      <c r="A127" s="2"/>
      <c r="B127" s="2"/>
      <c r="C127" s="2"/>
      <c r="D127" s="2"/>
      <c r="E127" s="2"/>
      <c r="F127" s="2"/>
      <c r="G127" s="2"/>
      <c r="H127" s="2"/>
      <c r="I127" s="2"/>
      <c r="J127" s="2"/>
      <c r="K127" s="2"/>
      <c r="L127" s="2"/>
      <c r="M127" s="2"/>
    </row>
    <row r="128" spans="1:13" s="16" customFormat="1" ht="15" hidden="1" x14ac:dyDescent="0.25">
      <c r="A128" s="2"/>
      <c r="B128" s="2"/>
      <c r="C128" s="2"/>
      <c r="D128" s="2"/>
      <c r="E128" s="2"/>
      <c r="F128" s="2"/>
      <c r="G128" s="2"/>
      <c r="H128" s="2"/>
      <c r="I128" s="2"/>
      <c r="J128" s="2"/>
      <c r="K128" s="2"/>
      <c r="L128" s="2"/>
      <c r="M128" s="2"/>
    </row>
    <row r="129" spans="1:13" s="16" customFormat="1" ht="15" hidden="1" x14ac:dyDescent="0.25">
      <c r="A129" s="2"/>
      <c r="B129" s="2"/>
      <c r="C129" s="2"/>
      <c r="D129" s="2"/>
      <c r="E129" s="2"/>
      <c r="F129" s="2"/>
      <c r="G129" s="2"/>
      <c r="H129" s="2"/>
      <c r="I129" s="2"/>
      <c r="J129" s="2"/>
      <c r="K129" s="2"/>
      <c r="L129" s="2"/>
      <c r="M129" s="2"/>
    </row>
    <row r="130" spans="1:13" s="16" customFormat="1" ht="15" hidden="1" x14ac:dyDescent="0.25">
      <c r="A130" s="2"/>
      <c r="B130" s="2"/>
      <c r="C130" s="2"/>
      <c r="D130" s="2"/>
      <c r="E130" s="2"/>
      <c r="F130" s="2"/>
      <c r="G130" s="2"/>
      <c r="H130" s="2"/>
      <c r="I130" s="2"/>
      <c r="J130" s="2"/>
      <c r="K130" s="2"/>
      <c r="L130" s="2"/>
      <c r="M130" s="2"/>
    </row>
    <row r="131" spans="1:13" s="16" customFormat="1" ht="15" hidden="1" x14ac:dyDescent="0.25">
      <c r="A131" s="2"/>
      <c r="B131" s="2"/>
      <c r="C131" s="2"/>
      <c r="D131" s="2"/>
      <c r="E131" s="2"/>
      <c r="F131" s="2"/>
      <c r="G131" s="2"/>
      <c r="H131" s="2"/>
      <c r="I131" s="2"/>
      <c r="J131" s="2"/>
      <c r="K131" s="2"/>
      <c r="L131" s="2"/>
      <c r="M131" s="2"/>
    </row>
    <row r="132" spans="1:13" s="16" customFormat="1" ht="15" hidden="1" x14ac:dyDescent="0.25">
      <c r="A132" s="2"/>
      <c r="B132" s="2"/>
      <c r="C132" s="2"/>
      <c r="D132" s="2"/>
      <c r="E132" s="2"/>
      <c r="F132" s="2"/>
      <c r="G132" s="2"/>
      <c r="H132" s="2"/>
      <c r="I132" s="2"/>
      <c r="J132" s="2"/>
      <c r="K132" s="2"/>
      <c r="L132" s="2"/>
      <c r="M132" s="2"/>
    </row>
    <row r="133" spans="1:13" s="16" customFormat="1" ht="15" hidden="1" x14ac:dyDescent="0.25">
      <c r="A133" s="2"/>
      <c r="B133" s="2"/>
      <c r="C133" s="2"/>
      <c r="D133" s="2"/>
      <c r="E133" s="2"/>
      <c r="F133" s="2"/>
      <c r="G133" s="2"/>
      <c r="H133" s="2"/>
      <c r="I133" s="2"/>
      <c r="J133" s="2"/>
      <c r="K133" s="2"/>
      <c r="L133" s="2"/>
      <c r="M133" s="2"/>
    </row>
    <row r="134" spans="1:13" s="16" customFormat="1" ht="15" hidden="1" x14ac:dyDescent="0.25">
      <c r="A134" s="2"/>
      <c r="B134" s="2"/>
      <c r="C134" s="2"/>
      <c r="D134" s="2"/>
      <c r="E134" s="2"/>
      <c r="F134" s="2"/>
      <c r="G134" s="2"/>
      <c r="H134" s="2"/>
      <c r="I134" s="2"/>
      <c r="J134" s="2"/>
      <c r="K134" s="2"/>
      <c r="L134" s="2"/>
      <c r="M134" s="2"/>
    </row>
    <row r="135" spans="1:13" s="16" customFormat="1" ht="15" hidden="1" x14ac:dyDescent="0.25">
      <c r="A135" s="2"/>
      <c r="B135" s="2"/>
      <c r="C135" s="2"/>
      <c r="D135" s="2"/>
      <c r="E135" s="2"/>
      <c r="F135" s="2"/>
      <c r="G135" s="2"/>
      <c r="H135" s="2"/>
      <c r="I135" s="2"/>
      <c r="J135" s="2"/>
      <c r="K135" s="2"/>
      <c r="L135" s="2"/>
      <c r="M135" s="2"/>
    </row>
    <row r="136" spans="1:13" s="16" customFormat="1" ht="15" hidden="1" x14ac:dyDescent="0.25">
      <c r="A136" s="2"/>
      <c r="B136" s="2"/>
      <c r="C136" s="2"/>
      <c r="D136" s="2"/>
      <c r="E136" s="2"/>
      <c r="F136" s="2"/>
      <c r="G136" s="2"/>
      <c r="H136" s="2"/>
      <c r="I136" s="2"/>
      <c r="J136" s="2"/>
      <c r="K136" s="2"/>
      <c r="L136" s="2"/>
      <c r="M136" s="2"/>
    </row>
    <row r="137" spans="1:13" s="16" customFormat="1" ht="15" hidden="1" x14ac:dyDescent="0.25">
      <c r="A137" s="2"/>
      <c r="B137" s="2"/>
      <c r="C137" s="2"/>
      <c r="D137" s="2"/>
      <c r="E137" s="2"/>
      <c r="F137" s="2"/>
      <c r="G137" s="2"/>
      <c r="H137" s="2"/>
      <c r="I137" s="2"/>
      <c r="J137" s="2"/>
      <c r="K137" s="2"/>
      <c r="L137" s="2"/>
      <c r="M137" s="2"/>
    </row>
    <row r="138" spans="1:13" s="16" customFormat="1" ht="15" hidden="1" x14ac:dyDescent="0.25">
      <c r="A138" s="2"/>
      <c r="B138" s="2"/>
      <c r="C138" s="2"/>
      <c r="D138" s="2"/>
      <c r="E138" s="2"/>
      <c r="F138" s="2"/>
      <c r="G138" s="2"/>
      <c r="H138" s="2"/>
      <c r="I138" s="2"/>
      <c r="J138" s="2"/>
      <c r="K138" s="2"/>
      <c r="L138" s="2"/>
      <c r="M138" s="2"/>
    </row>
    <row r="139" spans="1:13" s="16" customFormat="1" ht="15" hidden="1" x14ac:dyDescent="0.25">
      <c r="A139" s="2"/>
      <c r="B139" s="2"/>
      <c r="C139" s="2"/>
      <c r="D139" s="2"/>
      <c r="E139" s="2"/>
      <c r="F139" s="2"/>
      <c r="G139" s="2"/>
      <c r="H139" s="2"/>
      <c r="I139" s="2"/>
      <c r="J139" s="2"/>
      <c r="K139" s="2"/>
      <c r="L139" s="2"/>
      <c r="M139" s="2"/>
    </row>
    <row r="140" spans="1:13" s="16" customFormat="1" ht="15" hidden="1" x14ac:dyDescent="0.25">
      <c r="A140" s="2"/>
      <c r="B140" s="2"/>
      <c r="C140" s="2"/>
      <c r="D140" s="2"/>
      <c r="E140" s="2"/>
      <c r="F140" s="2"/>
      <c r="G140" s="2"/>
      <c r="H140" s="2"/>
      <c r="I140" s="2"/>
      <c r="J140" s="2"/>
      <c r="K140" s="2"/>
      <c r="L140" s="2"/>
      <c r="M140" s="2"/>
    </row>
    <row r="141" spans="1:13" s="16" customFormat="1" ht="15" hidden="1" x14ac:dyDescent="0.25">
      <c r="A141" s="2"/>
      <c r="B141" s="2"/>
      <c r="C141" s="2"/>
      <c r="D141" s="2"/>
      <c r="E141" s="2"/>
      <c r="F141" s="2"/>
      <c r="G141" s="2"/>
      <c r="H141" s="2"/>
      <c r="I141" s="2"/>
      <c r="J141" s="2"/>
      <c r="K141" s="2"/>
      <c r="L141" s="2"/>
      <c r="M141" s="2"/>
    </row>
    <row r="142" spans="1:13" s="16" customFormat="1" ht="15" hidden="1" x14ac:dyDescent="0.25">
      <c r="A142" s="2"/>
      <c r="B142" s="2"/>
      <c r="C142" s="2"/>
      <c r="D142" s="2"/>
      <c r="E142" s="2"/>
      <c r="F142" s="2"/>
      <c r="G142" s="2"/>
      <c r="H142" s="2"/>
      <c r="I142" s="2"/>
      <c r="J142" s="2"/>
      <c r="K142" s="2"/>
      <c r="L142" s="2"/>
      <c r="M142" s="2"/>
    </row>
    <row r="143" spans="1:13" s="16" customFormat="1" ht="15" hidden="1" x14ac:dyDescent="0.25">
      <c r="A143" s="2"/>
      <c r="B143" s="2"/>
      <c r="C143" s="2"/>
      <c r="D143" s="2"/>
      <c r="E143" s="2"/>
      <c r="F143" s="2"/>
      <c r="G143" s="2"/>
      <c r="H143" s="2"/>
      <c r="I143" s="2"/>
      <c r="J143" s="2"/>
      <c r="K143" s="2"/>
      <c r="L143" s="2"/>
      <c r="M143" s="2"/>
    </row>
    <row r="144" spans="1:13" s="16" customFormat="1" ht="15" hidden="1" x14ac:dyDescent="0.25">
      <c r="A144" s="2"/>
      <c r="B144" s="2"/>
      <c r="C144" s="2"/>
      <c r="D144" s="2"/>
      <c r="E144" s="2"/>
      <c r="F144" s="2"/>
      <c r="G144" s="2"/>
      <c r="H144" s="2"/>
      <c r="I144" s="2"/>
      <c r="J144" s="2"/>
      <c r="K144" s="2"/>
      <c r="L144" s="2"/>
      <c r="M144" s="2"/>
    </row>
    <row r="145" spans="1:13" s="16" customFormat="1" ht="15" hidden="1" x14ac:dyDescent="0.25">
      <c r="A145" s="2"/>
      <c r="B145" s="2"/>
      <c r="C145" s="2"/>
      <c r="D145" s="2"/>
      <c r="E145" s="2"/>
      <c r="F145" s="2"/>
      <c r="G145" s="2"/>
      <c r="H145" s="2"/>
      <c r="I145" s="2"/>
      <c r="J145" s="2"/>
      <c r="K145" s="2"/>
      <c r="L145" s="2"/>
      <c r="M145" s="2"/>
    </row>
    <row r="146" spans="1:13" s="16" customFormat="1" ht="15" hidden="1" x14ac:dyDescent="0.25">
      <c r="A146" s="2"/>
      <c r="B146" s="2"/>
      <c r="C146" s="2"/>
      <c r="D146" s="2"/>
      <c r="E146" s="2"/>
      <c r="F146" s="2"/>
      <c r="G146" s="2"/>
      <c r="H146" s="2"/>
      <c r="I146" s="2"/>
      <c r="J146" s="2"/>
      <c r="K146" s="2"/>
      <c r="L146" s="2"/>
      <c r="M146" s="2"/>
    </row>
    <row r="147" spans="1:13" s="16" customFormat="1" ht="15" hidden="1" x14ac:dyDescent="0.25">
      <c r="A147" s="2"/>
      <c r="B147" s="2"/>
      <c r="C147" s="2"/>
      <c r="D147" s="2"/>
      <c r="E147" s="2"/>
      <c r="F147" s="2"/>
      <c r="G147" s="2"/>
      <c r="H147" s="2"/>
      <c r="I147" s="2"/>
      <c r="J147" s="2"/>
      <c r="K147" s="2"/>
      <c r="L147" s="2"/>
      <c r="M147" s="2"/>
    </row>
    <row r="148" spans="1:13" s="16" customFormat="1" ht="15" hidden="1" x14ac:dyDescent="0.25">
      <c r="A148" s="2"/>
      <c r="B148" s="2"/>
      <c r="C148" s="2"/>
      <c r="D148" s="2"/>
      <c r="E148" s="2"/>
      <c r="F148" s="2"/>
      <c r="G148" s="2"/>
      <c r="H148" s="2"/>
      <c r="I148" s="2"/>
      <c r="J148" s="2"/>
      <c r="K148" s="2"/>
      <c r="L148" s="2"/>
      <c r="M148" s="2"/>
    </row>
    <row r="149" spans="1:13" s="16" customFormat="1" ht="15" hidden="1" x14ac:dyDescent="0.25">
      <c r="A149" s="2"/>
      <c r="B149" s="2"/>
      <c r="C149" s="2"/>
      <c r="D149" s="2"/>
      <c r="E149" s="2"/>
      <c r="F149" s="2"/>
      <c r="G149" s="2"/>
      <c r="H149" s="2"/>
      <c r="I149" s="2"/>
      <c r="J149" s="2"/>
      <c r="K149" s="2"/>
      <c r="L149" s="2"/>
      <c r="M149" s="2"/>
    </row>
    <row r="150" spans="1:13" s="16" customFormat="1" ht="15" hidden="1" x14ac:dyDescent="0.25">
      <c r="A150" s="2"/>
      <c r="B150" s="2"/>
      <c r="C150" s="2"/>
      <c r="D150" s="2"/>
      <c r="E150" s="2"/>
      <c r="F150" s="2"/>
      <c r="G150" s="2"/>
      <c r="H150" s="2"/>
      <c r="I150" s="2"/>
      <c r="J150" s="2"/>
      <c r="K150" s="2"/>
      <c r="L150" s="2"/>
      <c r="M150" s="2"/>
    </row>
    <row r="151" spans="1:13" s="16" customFormat="1" ht="15" hidden="1" x14ac:dyDescent="0.25">
      <c r="A151" s="2"/>
      <c r="B151" s="2"/>
      <c r="C151" s="2"/>
      <c r="D151" s="2"/>
      <c r="E151" s="2"/>
      <c r="F151" s="2"/>
      <c r="G151" s="2"/>
      <c r="H151" s="2"/>
      <c r="I151" s="2"/>
      <c r="J151" s="2"/>
      <c r="K151" s="2"/>
      <c r="L151" s="2"/>
      <c r="M151" s="2"/>
    </row>
    <row r="152" spans="1:13" s="16" customFormat="1" ht="15" hidden="1" x14ac:dyDescent="0.25">
      <c r="A152" s="2"/>
      <c r="B152" s="2"/>
      <c r="C152" s="2"/>
      <c r="D152" s="2"/>
      <c r="E152" s="2"/>
      <c r="F152" s="2"/>
      <c r="G152" s="2"/>
      <c r="H152" s="2"/>
      <c r="I152" s="2"/>
      <c r="J152" s="2"/>
      <c r="K152" s="2"/>
      <c r="L152" s="2"/>
      <c r="M152" s="2"/>
    </row>
    <row r="153" spans="1:13" s="16" customFormat="1" ht="15" hidden="1" x14ac:dyDescent="0.25">
      <c r="A153" s="2"/>
      <c r="B153" s="2"/>
      <c r="C153" s="2"/>
      <c r="D153" s="2"/>
      <c r="E153" s="2"/>
      <c r="F153" s="2"/>
      <c r="G153" s="2"/>
      <c r="H153" s="2"/>
      <c r="I153" s="2"/>
      <c r="J153" s="2"/>
      <c r="K153" s="2"/>
      <c r="L153" s="2"/>
      <c r="M153" s="2"/>
    </row>
    <row r="154" spans="1:13" s="16" customFormat="1" ht="15" hidden="1" x14ac:dyDescent="0.25">
      <c r="A154" s="2"/>
      <c r="B154" s="2"/>
      <c r="C154" s="2"/>
      <c r="D154" s="2"/>
      <c r="E154" s="2"/>
      <c r="F154" s="2"/>
      <c r="G154" s="2"/>
      <c r="H154" s="2"/>
      <c r="I154" s="2"/>
      <c r="J154" s="2"/>
      <c r="K154" s="2"/>
      <c r="L154" s="2"/>
      <c r="M154" s="2"/>
    </row>
    <row r="155" spans="1:13" s="16" customFormat="1" ht="15" hidden="1" x14ac:dyDescent="0.25">
      <c r="A155" s="2"/>
      <c r="B155" s="2"/>
      <c r="C155" s="2"/>
      <c r="D155" s="2"/>
      <c r="E155" s="2"/>
      <c r="F155" s="2"/>
      <c r="G155" s="2"/>
      <c r="H155" s="2"/>
      <c r="I155" s="2"/>
      <c r="J155" s="2"/>
      <c r="K155" s="2"/>
      <c r="L155" s="2"/>
      <c r="M155" s="2"/>
    </row>
    <row r="156" spans="1:13" s="16" customFormat="1" ht="15" hidden="1" x14ac:dyDescent="0.25">
      <c r="A156" s="2"/>
      <c r="B156" s="2"/>
      <c r="C156" s="2"/>
      <c r="D156" s="2"/>
      <c r="E156" s="2"/>
      <c r="F156" s="2"/>
      <c r="G156" s="2"/>
      <c r="H156" s="2"/>
      <c r="I156" s="2"/>
      <c r="J156" s="2"/>
      <c r="K156" s="2"/>
      <c r="L156" s="2"/>
      <c r="M156" s="2"/>
    </row>
    <row r="157" spans="1:13" s="16" customFormat="1" ht="15" hidden="1" x14ac:dyDescent="0.25">
      <c r="A157" s="2"/>
      <c r="B157" s="2"/>
      <c r="C157" s="2"/>
      <c r="D157" s="2"/>
      <c r="E157" s="2"/>
      <c r="F157" s="2"/>
      <c r="G157" s="2"/>
      <c r="H157" s="2"/>
      <c r="I157" s="2"/>
      <c r="J157" s="2"/>
      <c r="K157" s="2"/>
      <c r="L157" s="2"/>
      <c r="M157" s="2"/>
    </row>
    <row r="158" spans="1:13" s="16" customFormat="1" ht="15" hidden="1" x14ac:dyDescent="0.25">
      <c r="A158" s="2"/>
      <c r="B158" s="2"/>
      <c r="C158" s="2"/>
      <c r="D158" s="2"/>
      <c r="E158" s="2"/>
      <c r="F158" s="2"/>
      <c r="G158" s="2"/>
      <c r="H158" s="2"/>
      <c r="I158" s="2"/>
      <c r="J158" s="2"/>
      <c r="K158" s="2"/>
      <c r="L158" s="2"/>
      <c r="M158" s="2"/>
    </row>
    <row r="159" spans="1:13" s="16" customFormat="1" ht="15" hidden="1" x14ac:dyDescent="0.25">
      <c r="A159" s="2"/>
      <c r="B159" s="2"/>
      <c r="C159" s="2"/>
      <c r="D159" s="2"/>
      <c r="E159" s="2"/>
      <c r="F159" s="2"/>
      <c r="G159" s="2"/>
      <c r="H159" s="2"/>
      <c r="I159" s="2"/>
      <c r="J159" s="2"/>
      <c r="K159" s="2"/>
      <c r="L159" s="2"/>
      <c r="M159" s="2"/>
    </row>
    <row r="160" spans="1:13" s="16" customFormat="1" ht="15" hidden="1" x14ac:dyDescent="0.25">
      <c r="A160" s="2"/>
      <c r="B160" s="2"/>
      <c r="C160" s="2"/>
      <c r="D160" s="2"/>
      <c r="E160" s="2"/>
      <c r="F160" s="2"/>
      <c r="G160" s="2"/>
      <c r="H160" s="2"/>
      <c r="I160" s="2"/>
      <c r="J160" s="2"/>
      <c r="K160" s="2"/>
      <c r="L160" s="2"/>
      <c r="M160" s="2"/>
    </row>
    <row r="161" spans="1:13" s="16" customFormat="1" ht="15" hidden="1" x14ac:dyDescent="0.25">
      <c r="A161" s="2"/>
      <c r="B161" s="2"/>
      <c r="C161" s="2"/>
      <c r="D161" s="2"/>
      <c r="E161" s="2"/>
      <c r="F161" s="2"/>
      <c r="G161" s="2"/>
      <c r="H161" s="2"/>
      <c r="I161" s="2"/>
      <c r="J161" s="2"/>
      <c r="K161" s="2"/>
      <c r="L161" s="2"/>
      <c r="M161" s="2"/>
    </row>
    <row r="162" spans="1:13" s="16" customFormat="1" ht="15" hidden="1" x14ac:dyDescent="0.25">
      <c r="A162" s="2"/>
      <c r="B162" s="2"/>
      <c r="C162" s="2"/>
      <c r="D162" s="2"/>
      <c r="E162" s="2"/>
      <c r="F162" s="2"/>
      <c r="G162" s="2"/>
      <c r="H162" s="2"/>
      <c r="I162" s="2"/>
      <c r="J162" s="2"/>
      <c r="K162" s="2"/>
      <c r="L162" s="2"/>
      <c r="M162" s="2"/>
    </row>
    <row r="163" spans="1:13" s="16" customFormat="1" ht="15" hidden="1" x14ac:dyDescent="0.25">
      <c r="A163" s="2"/>
      <c r="B163" s="2"/>
      <c r="C163" s="2"/>
      <c r="D163" s="2"/>
      <c r="E163" s="2"/>
      <c r="F163" s="2"/>
      <c r="G163" s="2"/>
      <c r="H163" s="2"/>
      <c r="I163" s="2"/>
      <c r="J163" s="2"/>
      <c r="K163" s="2"/>
      <c r="L163" s="2"/>
      <c r="M163" s="2"/>
    </row>
    <row r="164" spans="1:13" s="16" customFormat="1" ht="15" hidden="1" x14ac:dyDescent="0.25">
      <c r="A164" s="2"/>
      <c r="B164" s="2"/>
      <c r="C164" s="2"/>
      <c r="D164" s="2"/>
      <c r="E164" s="2"/>
      <c r="F164" s="2"/>
      <c r="G164" s="2"/>
      <c r="H164" s="2"/>
      <c r="I164" s="2"/>
      <c r="J164" s="2"/>
      <c r="K164" s="2"/>
      <c r="L164" s="2"/>
      <c r="M164" s="2"/>
    </row>
    <row r="165" spans="1:13" s="16" customFormat="1" ht="15" hidden="1" x14ac:dyDescent="0.25">
      <c r="A165" s="2"/>
      <c r="B165" s="2"/>
      <c r="C165" s="2"/>
      <c r="D165" s="2"/>
      <c r="E165" s="2"/>
      <c r="F165" s="2"/>
      <c r="G165" s="2"/>
      <c r="H165" s="2"/>
      <c r="I165" s="2"/>
      <c r="J165" s="2"/>
      <c r="K165" s="2"/>
      <c r="L165" s="2"/>
      <c r="M165" s="2"/>
    </row>
    <row r="166" spans="1:13" s="16" customFormat="1" ht="15" hidden="1" x14ac:dyDescent="0.25">
      <c r="A166" s="2"/>
      <c r="B166" s="2"/>
      <c r="C166" s="2"/>
      <c r="D166" s="2"/>
      <c r="E166" s="2"/>
      <c r="F166" s="2"/>
      <c r="G166" s="2"/>
      <c r="H166" s="2"/>
      <c r="I166" s="2"/>
      <c r="J166" s="2"/>
      <c r="K166" s="2"/>
      <c r="L166" s="2"/>
      <c r="M166" s="2"/>
    </row>
    <row r="167" spans="1:13" s="16" customFormat="1" ht="15" hidden="1" x14ac:dyDescent="0.25">
      <c r="A167" s="2"/>
      <c r="B167" s="2"/>
      <c r="C167" s="2"/>
      <c r="D167" s="2"/>
      <c r="E167" s="2"/>
      <c r="F167" s="2"/>
      <c r="G167" s="2"/>
      <c r="H167" s="2"/>
      <c r="I167" s="2"/>
      <c r="J167" s="2"/>
      <c r="K167" s="2"/>
      <c r="L167" s="2"/>
      <c r="M167" s="2"/>
    </row>
    <row r="168" spans="1:13" s="16" customFormat="1" ht="15" hidden="1" x14ac:dyDescent="0.25">
      <c r="A168" s="2"/>
      <c r="B168" s="2"/>
      <c r="C168" s="2"/>
      <c r="D168" s="2"/>
      <c r="E168" s="2"/>
      <c r="F168" s="2"/>
      <c r="G168" s="2"/>
      <c r="H168" s="2"/>
      <c r="I168" s="2"/>
      <c r="J168" s="2"/>
      <c r="K168" s="2"/>
      <c r="L168" s="2"/>
      <c r="M168" s="2"/>
    </row>
    <row r="169" spans="1:13" s="16" customFormat="1" ht="15" hidden="1" x14ac:dyDescent="0.25">
      <c r="A169" s="2"/>
      <c r="B169" s="2"/>
      <c r="C169" s="2"/>
      <c r="D169" s="2"/>
      <c r="E169" s="2"/>
      <c r="F169" s="2"/>
      <c r="G169" s="2"/>
      <c r="H169" s="2"/>
      <c r="I169" s="2"/>
      <c r="J169" s="2"/>
      <c r="K169" s="2"/>
      <c r="L169" s="2"/>
      <c r="M169" s="2"/>
    </row>
    <row r="170" spans="1:13" s="16" customFormat="1" ht="15" hidden="1" x14ac:dyDescent="0.25">
      <c r="A170" s="2"/>
      <c r="B170" s="2"/>
      <c r="C170" s="2"/>
      <c r="D170" s="2"/>
      <c r="E170" s="2"/>
      <c r="F170" s="2"/>
      <c r="G170" s="2"/>
      <c r="H170" s="2"/>
      <c r="I170" s="2"/>
      <c r="J170" s="2"/>
      <c r="K170" s="2"/>
      <c r="L170" s="2"/>
      <c r="M170" s="2"/>
    </row>
    <row r="171" spans="1:13" s="16" customFormat="1" ht="15" hidden="1" x14ac:dyDescent="0.25">
      <c r="A171" s="2"/>
      <c r="B171" s="2"/>
      <c r="C171" s="2"/>
      <c r="D171" s="2"/>
      <c r="E171" s="2"/>
      <c r="F171" s="2"/>
      <c r="G171" s="2"/>
      <c r="H171" s="2"/>
      <c r="I171" s="2"/>
      <c r="J171" s="2"/>
      <c r="K171" s="2"/>
      <c r="L171" s="2"/>
      <c r="M171" s="2"/>
    </row>
    <row r="172" spans="1:13" s="16" customFormat="1" ht="15" hidden="1" x14ac:dyDescent="0.25">
      <c r="A172" s="2"/>
      <c r="B172" s="2"/>
      <c r="C172" s="2"/>
      <c r="D172" s="2"/>
      <c r="E172" s="2"/>
      <c r="F172" s="2"/>
      <c r="G172" s="2"/>
      <c r="H172" s="2"/>
      <c r="I172" s="2"/>
      <c r="J172" s="2"/>
      <c r="K172" s="2"/>
      <c r="L172" s="2"/>
      <c r="M172" s="2"/>
    </row>
    <row r="173" spans="1:13" s="16" customFormat="1" ht="15" hidden="1" x14ac:dyDescent="0.25">
      <c r="A173" s="2"/>
      <c r="B173" s="2"/>
      <c r="C173" s="2"/>
      <c r="D173" s="2"/>
      <c r="E173" s="2"/>
      <c r="F173" s="2"/>
      <c r="G173" s="2"/>
      <c r="H173" s="2"/>
      <c r="I173" s="2"/>
      <c r="J173" s="2"/>
      <c r="K173" s="2"/>
      <c r="L173" s="2"/>
      <c r="M173" s="2"/>
    </row>
    <row r="174" spans="1:13" s="16" customFormat="1" ht="15" hidden="1" x14ac:dyDescent="0.25">
      <c r="A174" s="2"/>
      <c r="B174" s="2"/>
      <c r="C174" s="2"/>
      <c r="D174" s="2"/>
      <c r="E174" s="2"/>
      <c r="F174" s="2"/>
      <c r="G174" s="2"/>
      <c r="H174" s="2"/>
      <c r="I174" s="2"/>
      <c r="J174" s="2"/>
      <c r="K174" s="2"/>
      <c r="L174" s="2"/>
      <c r="M174" s="2"/>
    </row>
    <row r="175" spans="1:13" s="16" customFormat="1" ht="15" hidden="1" x14ac:dyDescent="0.25">
      <c r="A175" s="2"/>
      <c r="B175" s="2"/>
      <c r="C175" s="2"/>
      <c r="D175" s="2"/>
      <c r="E175" s="2"/>
      <c r="F175" s="2"/>
      <c r="G175" s="2"/>
      <c r="H175" s="2"/>
      <c r="I175" s="2"/>
      <c r="J175" s="2"/>
      <c r="K175" s="2"/>
      <c r="L175" s="2"/>
      <c r="M175" s="2"/>
    </row>
    <row r="176" spans="1:13" s="16" customFormat="1" ht="15" hidden="1" x14ac:dyDescent="0.25">
      <c r="A176" s="2"/>
      <c r="B176" s="2"/>
      <c r="C176" s="2"/>
      <c r="D176" s="2"/>
      <c r="E176" s="2"/>
      <c r="F176" s="2"/>
      <c r="G176" s="2"/>
      <c r="H176" s="2"/>
      <c r="I176" s="2"/>
      <c r="J176" s="2"/>
      <c r="K176" s="2"/>
      <c r="L176" s="2"/>
      <c r="M176" s="2"/>
    </row>
    <row r="177" spans="1:13" s="16" customFormat="1" ht="15" hidden="1" x14ac:dyDescent="0.25">
      <c r="A177" s="2"/>
      <c r="B177" s="2"/>
      <c r="C177" s="2"/>
      <c r="D177" s="2"/>
      <c r="E177" s="2"/>
      <c r="F177" s="2"/>
      <c r="G177" s="2"/>
      <c r="H177" s="2"/>
      <c r="I177" s="2"/>
      <c r="J177" s="2"/>
      <c r="K177" s="2"/>
      <c r="L177" s="2"/>
      <c r="M177" s="2"/>
    </row>
    <row r="178" spans="1:13" s="16" customFormat="1" ht="15" hidden="1" x14ac:dyDescent="0.25">
      <c r="A178" s="2"/>
      <c r="B178" s="2"/>
      <c r="C178" s="2"/>
      <c r="D178" s="2"/>
      <c r="E178" s="2"/>
      <c r="F178" s="2"/>
      <c r="G178" s="2"/>
      <c r="H178" s="2"/>
      <c r="I178" s="2"/>
      <c r="J178" s="2"/>
      <c r="K178" s="2"/>
      <c r="L178" s="2"/>
      <c r="M178" s="2"/>
    </row>
    <row r="179" spans="1:13" s="16" customFormat="1" ht="15.6" hidden="1" customHeight="1" x14ac:dyDescent="0.25">
      <c r="A179" s="2"/>
      <c r="B179" s="2"/>
      <c r="C179" s="2"/>
      <c r="D179" s="2"/>
      <c r="E179" s="2"/>
      <c r="F179" s="2"/>
      <c r="G179" s="2"/>
      <c r="H179" s="2"/>
      <c r="I179" s="2"/>
      <c r="J179" s="2"/>
      <c r="K179" s="2"/>
      <c r="L179" s="2"/>
      <c r="M179" s="2"/>
    </row>
    <row r="180" spans="1:13" s="16" customFormat="1" ht="15.6" hidden="1" customHeight="1" x14ac:dyDescent="0.25">
      <c r="A180" s="2"/>
      <c r="B180" s="2"/>
      <c r="C180" s="2"/>
      <c r="D180" s="2"/>
      <c r="E180" s="2"/>
      <c r="F180" s="2"/>
      <c r="G180" s="2"/>
      <c r="H180" s="2"/>
      <c r="I180" s="2"/>
      <c r="J180" s="2"/>
      <c r="K180" s="2"/>
      <c r="L180" s="2"/>
      <c r="M180" s="2"/>
    </row>
    <row r="181" spans="1:13" s="16" customFormat="1" ht="15.6" hidden="1" customHeight="1" x14ac:dyDescent="0.25">
      <c r="A181" s="2"/>
      <c r="B181" s="2"/>
      <c r="C181" s="2"/>
      <c r="D181" s="2"/>
      <c r="E181" s="2"/>
      <c r="F181" s="2"/>
      <c r="G181" s="2"/>
      <c r="H181" s="2"/>
      <c r="I181" s="2"/>
      <c r="J181" s="2"/>
      <c r="K181" s="2"/>
      <c r="L181" s="2"/>
      <c r="M181" s="2"/>
    </row>
    <row r="182" spans="1:13" s="16" customFormat="1" ht="15.6" hidden="1" customHeight="1" x14ac:dyDescent="0.25">
      <c r="A182" s="2"/>
      <c r="B182" s="2"/>
      <c r="C182" s="2"/>
      <c r="D182" s="2"/>
      <c r="E182" s="2"/>
      <c r="F182" s="2"/>
      <c r="G182" s="2"/>
      <c r="H182" s="2"/>
      <c r="I182" s="2"/>
      <c r="J182" s="2"/>
      <c r="K182" s="2"/>
      <c r="L182" s="2"/>
      <c r="M182" s="2"/>
    </row>
    <row r="183" spans="1:13" s="16" customFormat="1" ht="15.6" hidden="1" customHeight="1" x14ac:dyDescent="0.25">
      <c r="A183" s="2"/>
      <c r="B183" s="2"/>
      <c r="C183" s="2"/>
      <c r="D183" s="2"/>
      <c r="E183" s="2"/>
      <c r="F183" s="2"/>
      <c r="G183" s="2"/>
      <c r="H183" s="2"/>
      <c r="I183" s="2"/>
      <c r="J183" s="2"/>
      <c r="K183" s="2"/>
      <c r="L183" s="2"/>
      <c r="M183" s="2"/>
    </row>
    <row r="184" spans="1:13" s="16" customFormat="1" ht="15.6" hidden="1" customHeight="1" x14ac:dyDescent="0.25">
      <c r="A184" s="2"/>
      <c r="B184" s="2"/>
      <c r="C184" s="2"/>
      <c r="D184" s="2"/>
      <c r="E184" s="2"/>
      <c r="F184" s="2"/>
      <c r="G184" s="2"/>
      <c r="H184" s="2"/>
      <c r="I184" s="2"/>
      <c r="J184" s="2"/>
      <c r="K184" s="2"/>
      <c r="L184" s="2"/>
      <c r="M184" s="2"/>
    </row>
    <row r="185" spans="1:13" s="16" customFormat="1" ht="15.6" hidden="1" customHeight="1" x14ac:dyDescent="0.25">
      <c r="A185" s="2"/>
      <c r="B185" s="2"/>
      <c r="C185" s="2"/>
      <c r="D185" s="2"/>
      <c r="E185" s="2"/>
      <c r="F185" s="2"/>
      <c r="G185" s="2"/>
      <c r="H185" s="2"/>
      <c r="I185" s="2"/>
      <c r="J185" s="2"/>
      <c r="K185" s="2"/>
      <c r="L185" s="2"/>
      <c r="M185" s="2"/>
    </row>
    <row r="186" spans="1:13" s="16" customFormat="1" ht="15.6" hidden="1" customHeight="1" x14ac:dyDescent="0.25">
      <c r="A186" s="2"/>
      <c r="B186" s="2"/>
      <c r="C186" s="2"/>
      <c r="D186" s="2"/>
      <c r="E186" s="2"/>
      <c r="F186" s="2"/>
      <c r="G186" s="2"/>
      <c r="H186" s="2"/>
      <c r="I186" s="2"/>
      <c r="J186" s="2"/>
      <c r="K186" s="2"/>
      <c r="L186" s="2"/>
      <c r="M186" s="2"/>
    </row>
    <row r="187" spans="1:13" s="16" customFormat="1" ht="15.6" hidden="1" customHeight="1" x14ac:dyDescent="0.25">
      <c r="A187" s="2"/>
      <c r="B187" s="2"/>
      <c r="C187" s="2"/>
      <c r="D187" s="2"/>
      <c r="E187" s="2"/>
      <c r="F187" s="2"/>
      <c r="G187" s="2"/>
      <c r="H187" s="2"/>
      <c r="I187" s="2"/>
      <c r="J187" s="2"/>
      <c r="K187" s="2"/>
      <c r="L187" s="2"/>
      <c r="M187" s="2"/>
    </row>
    <row r="188" spans="1:13" s="16" customFormat="1" ht="15.6" hidden="1" customHeight="1" x14ac:dyDescent="0.25">
      <c r="A188" s="2"/>
      <c r="B188" s="2"/>
      <c r="C188" s="2"/>
      <c r="D188" s="2"/>
      <c r="E188" s="2"/>
      <c r="F188" s="2"/>
      <c r="G188" s="2"/>
      <c r="H188" s="2"/>
      <c r="I188" s="2"/>
      <c r="J188" s="2"/>
      <c r="K188" s="2"/>
      <c r="L188" s="2"/>
      <c r="M188" s="2"/>
    </row>
    <row r="189" spans="1:13" s="16" customFormat="1" ht="15.6" hidden="1" customHeight="1" x14ac:dyDescent="0.25">
      <c r="A189" s="2"/>
      <c r="B189" s="2"/>
      <c r="C189" s="2"/>
      <c r="D189" s="2"/>
      <c r="E189" s="2"/>
      <c r="F189" s="2"/>
      <c r="G189" s="2"/>
      <c r="H189" s="2"/>
      <c r="I189" s="2"/>
      <c r="J189" s="2"/>
      <c r="K189" s="2"/>
      <c r="L189" s="2"/>
      <c r="M189" s="2"/>
    </row>
    <row r="190" spans="1:13" s="16" customFormat="1" ht="15.6" hidden="1" customHeight="1" x14ac:dyDescent="0.25">
      <c r="A190" s="2"/>
      <c r="B190" s="2"/>
      <c r="C190" s="2"/>
      <c r="D190" s="2"/>
      <c r="E190" s="2"/>
      <c r="F190" s="2"/>
      <c r="G190" s="2"/>
      <c r="H190" s="2"/>
      <c r="I190" s="2"/>
      <c r="J190" s="2"/>
      <c r="K190" s="2"/>
      <c r="L190" s="2"/>
      <c r="M190" s="2"/>
    </row>
    <row r="191" spans="1:13" s="16" customFormat="1" ht="15.6" hidden="1" customHeight="1" x14ac:dyDescent="0.25">
      <c r="A191" s="2"/>
      <c r="B191" s="2"/>
      <c r="C191" s="2"/>
      <c r="D191" s="2"/>
      <c r="E191" s="2"/>
      <c r="F191" s="2"/>
      <c r="G191" s="2"/>
      <c r="H191" s="2"/>
      <c r="I191" s="2"/>
      <c r="J191" s="2"/>
      <c r="K191" s="2"/>
      <c r="L191" s="2"/>
      <c r="M191" s="2"/>
    </row>
    <row r="192" spans="1:13" s="16" customFormat="1" ht="15.6" hidden="1" customHeight="1" x14ac:dyDescent="0.25">
      <c r="A192" s="2"/>
      <c r="B192" s="2"/>
      <c r="C192" s="2"/>
      <c r="D192" s="2"/>
      <c r="E192" s="2"/>
      <c r="F192" s="2"/>
      <c r="G192" s="2"/>
      <c r="H192" s="2"/>
      <c r="I192" s="2"/>
      <c r="J192" s="2"/>
      <c r="K192" s="2"/>
      <c r="L192" s="2"/>
      <c r="M192" s="2"/>
    </row>
    <row r="193" spans="1:13" s="16" customFormat="1" ht="15.6" hidden="1" customHeight="1" x14ac:dyDescent="0.25">
      <c r="A193" s="2"/>
      <c r="B193" s="2"/>
      <c r="C193" s="2"/>
      <c r="D193" s="2"/>
      <c r="E193" s="2"/>
      <c r="F193" s="2"/>
      <c r="G193" s="2"/>
      <c r="H193" s="2"/>
      <c r="I193" s="2"/>
      <c r="J193" s="2"/>
      <c r="K193" s="2"/>
      <c r="L193" s="2"/>
      <c r="M193" s="2"/>
    </row>
    <row r="194" spans="1:13" s="16" customFormat="1" ht="15.6" hidden="1" customHeight="1" x14ac:dyDescent="0.25">
      <c r="A194" s="2"/>
      <c r="B194" s="2"/>
      <c r="C194" s="2"/>
      <c r="D194" s="2"/>
      <c r="E194" s="2"/>
      <c r="F194" s="2"/>
      <c r="G194" s="2"/>
      <c r="H194" s="2"/>
      <c r="I194" s="2"/>
      <c r="J194" s="2"/>
      <c r="K194" s="2"/>
      <c r="L194" s="2"/>
      <c r="M194" s="2"/>
    </row>
    <row r="195" spans="1:13" s="16" customFormat="1" ht="15.6" hidden="1" customHeight="1" x14ac:dyDescent="0.25">
      <c r="A195" s="2"/>
      <c r="B195" s="2"/>
      <c r="C195" s="2"/>
      <c r="D195" s="2"/>
      <c r="E195" s="2"/>
      <c r="F195" s="2"/>
      <c r="G195" s="2"/>
      <c r="H195" s="2"/>
      <c r="I195" s="2"/>
      <c r="J195" s="2"/>
      <c r="K195" s="2"/>
      <c r="L195" s="2"/>
      <c r="M195" s="2"/>
    </row>
    <row r="196" spans="1:13" s="16" customFormat="1" ht="15.6" hidden="1" customHeight="1" x14ac:dyDescent="0.25">
      <c r="A196" s="2"/>
      <c r="B196" s="2"/>
      <c r="C196" s="2"/>
      <c r="D196" s="2"/>
      <c r="E196" s="2"/>
      <c r="F196" s="2"/>
      <c r="G196" s="2"/>
      <c r="H196" s="2"/>
      <c r="I196" s="2"/>
      <c r="J196" s="2"/>
      <c r="K196" s="2"/>
      <c r="L196" s="2"/>
      <c r="M196" s="2"/>
    </row>
    <row r="197" spans="1:13" s="16" customFormat="1" ht="15.6" hidden="1" customHeight="1" x14ac:dyDescent="0.25">
      <c r="A197" s="2"/>
      <c r="B197" s="2"/>
      <c r="C197" s="2"/>
      <c r="D197" s="2"/>
      <c r="E197" s="2"/>
      <c r="F197" s="2"/>
      <c r="G197" s="2"/>
      <c r="H197" s="2"/>
      <c r="I197" s="2"/>
      <c r="J197" s="2"/>
      <c r="K197" s="2"/>
      <c r="L197" s="2"/>
      <c r="M197" s="2"/>
    </row>
    <row r="198" spans="1:13" s="16" customFormat="1" ht="15.6" hidden="1" customHeight="1" x14ac:dyDescent="0.25">
      <c r="A198" s="2"/>
      <c r="B198" s="2"/>
      <c r="C198" s="2"/>
      <c r="D198" s="2"/>
      <c r="E198" s="2"/>
      <c r="F198" s="2"/>
      <c r="G198" s="2"/>
      <c r="H198" s="2"/>
      <c r="I198" s="2"/>
      <c r="J198" s="2"/>
      <c r="K198" s="2"/>
      <c r="L198" s="2"/>
      <c r="M198" s="2"/>
    </row>
    <row r="199" spans="1:13" s="16" customFormat="1" ht="15.6" hidden="1" customHeight="1" x14ac:dyDescent="0.25">
      <c r="A199" s="2"/>
      <c r="B199" s="2"/>
      <c r="C199" s="2"/>
      <c r="D199" s="2"/>
      <c r="E199" s="2"/>
      <c r="F199" s="2"/>
      <c r="G199" s="2"/>
      <c r="H199" s="2"/>
      <c r="I199" s="2"/>
      <c r="J199" s="2"/>
      <c r="K199" s="2"/>
      <c r="L199" s="2"/>
      <c r="M199" s="2"/>
    </row>
    <row r="200" spans="1:13" s="16" customFormat="1" ht="15.6" hidden="1" customHeight="1" x14ac:dyDescent="0.25">
      <c r="A200" s="2"/>
      <c r="B200" s="2"/>
      <c r="C200" s="2"/>
      <c r="D200" s="2"/>
      <c r="E200" s="2"/>
      <c r="F200" s="2"/>
      <c r="G200" s="2"/>
      <c r="H200" s="2"/>
      <c r="I200" s="2"/>
      <c r="J200" s="2"/>
      <c r="K200" s="2"/>
      <c r="L200" s="2"/>
      <c r="M200" s="2"/>
    </row>
    <row r="201" spans="1:13" s="16" customFormat="1" ht="15.6" hidden="1" customHeight="1" x14ac:dyDescent="0.25">
      <c r="A201" s="2"/>
      <c r="B201" s="2"/>
      <c r="C201" s="2"/>
      <c r="D201" s="2"/>
      <c r="E201" s="2"/>
      <c r="F201" s="2"/>
      <c r="G201" s="2"/>
      <c r="H201" s="2"/>
      <c r="I201" s="2"/>
      <c r="J201" s="2"/>
      <c r="K201" s="2"/>
      <c r="L201" s="2"/>
      <c r="M201" s="2"/>
    </row>
    <row r="202" spans="1:13" s="16" customFormat="1" ht="15.6" hidden="1" customHeight="1" x14ac:dyDescent="0.25">
      <c r="A202" s="2"/>
      <c r="B202" s="2"/>
      <c r="C202" s="2"/>
      <c r="D202" s="2"/>
      <c r="E202" s="2"/>
      <c r="F202" s="2"/>
      <c r="G202" s="2"/>
      <c r="H202" s="2"/>
      <c r="I202" s="2"/>
      <c r="J202" s="2"/>
      <c r="K202" s="2"/>
      <c r="L202" s="2"/>
      <c r="M202" s="2"/>
    </row>
    <row r="203" spans="1:13" s="16" customFormat="1" ht="15.6" hidden="1" customHeight="1" x14ac:dyDescent="0.25">
      <c r="A203" s="2"/>
      <c r="B203" s="2"/>
      <c r="C203" s="2"/>
      <c r="D203" s="2"/>
      <c r="E203" s="2"/>
      <c r="F203" s="2"/>
      <c r="G203" s="2"/>
      <c r="H203" s="2"/>
      <c r="I203" s="2"/>
      <c r="J203" s="2"/>
      <c r="K203" s="2"/>
      <c r="L203" s="2"/>
      <c r="M203" s="2"/>
    </row>
    <row r="204" spans="1:13" s="16" customFormat="1" ht="15.6" hidden="1" customHeight="1" x14ac:dyDescent="0.25">
      <c r="A204" s="2"/>
      <c r="B204" s="2"/>
      <c r="C204" s="2"/>
      <c r="D204" s="2"/>
      <c r="E204" s="2"/>
      <c r="F204" s="2"/>
      <c r="G204" s="2"/>
      <c r="H204" s="2"/>
      <c r="I204" s="2"/>
      <c r="J204" s="2"/>
      <c r="K204" s="2"/>
      <c r="L204" s="2"/>
      <c r="M204" s="2"/>
    </row>
    <row r="205" spans="1:13" s="16" customFormat="1" ht="15.6" hidden="1" customHeight="1" x14ac:dyDescent="0.25">
      <c r="A205" s="2"/>
      <c r="B205" s="2"/>
      <c r="C205" s="2"/>
      <c r="D205" s="2"/>
      <c r="E205" s="2"/>
      <c r="F205" s="2"/>
      <c r="G205" s="2"/>
      <c r="H205" s="2"/>
      <c r="I205" s="2"/>
      <c r="J205" s="2"/>
      <c r="K205" s="2"/>
      <c r="L205" s="2"/>
      <c r="M205" s="2"/>
    </row>
    <row r="206" spans="1:13" s="16" customFormat="1" ht="15.6" hidden="1" customHeight="1" x14ac:dyDescent="0.25">
      <c r="A206" s="2"/>
      <c r="B206" s="2"/>
      <c r="C206" s="2"/>
      <c r="D206" s="2"/>
      <c r="E206" s="2"/>
      <c r="F206" s="2"/>
      <c r="G206" s="2"/>
      <c r="H206" s="2"/>
      <c r="I206" s="2"/>
      <c r="J206" s="2"/>
      <c r="K206" s="2"/>
      <c r="L206" s="2"/>
      <c r="M206" s="2"/>
    </row>
    <row r="207" spans="1:13" s="16" customFormat="1" ht="15.6" hidden="1" customHeight="1" x14ac:dyDescent="0.25">
      <c r="A207" s="2"/>
      <c r="B207" s="2"/>
      <c r="C207" s="2"/>
      <c r="D207" s="2"/>
      <c r="E207" s="2"/>
      <c r="F207" s="2"/>
      <c r="G207" s="2"/>
      <c r="H207" s="2"/>
      <c r="I207" s="2"/>
      <c r="J207" s="2"/>
      <c r="K207" s="2"/>
      <c r="L207" s="2"/>
      <c r="M207" s="2"/>
    </row>
    <row r="208" spans="1:13" s="16" customFormat="1" ht="15.6" hidden="1" customHeight="1" x14ac:dyDescent="0.25">
      <c r="A208" s="2"/>
      <c r="B208" s="2"/>
      <c r="C208" s="2"/>
      <c r="D208" s="2"/>
      <c r="E208" s="2"/>
      <c r="F208" s="2"/>
      <c r="G208" s="2"/>
      <c r="H208" s="2"/>
      <c r="I208" s="2"/>
      <c r="J208" s="2"/>
      <c r="K208" s="2"/>
      <c r="L208" s="2"/>
      <c r="M208" s="2"/>
    </row>
    <row r="209" spans="1:13" s="16" customFormat="1" ht="15.6" hidden="1" customHeight="1" x14ac:dyDescent="0.25">
      <c r="A209" s="2"/>
      <c r="B209" s="2"/>
      <c r="C209" s="2"/>
      <c r="D209" s="2"/>
      <c r="E209" s="2"/>
      <c r="F209" s="2"/>
      <c r="G209" s="2"/>
      <c r="H209" s="2"/>
      <c r="I209" s="2"/>
      <c r="J209" s="2"/>
      <c r="K209" s="2"/>
      <c r="L209" s="2"/>
      <c r="M209" s="2"/>
    </row>
    <row r="210" spans="1:13" s="16" customFormat="1" ht="15.6" hidden="1" customHeight="1" x14ac:dyDescent="0.25">
      <c r="A210" s="2"/>
      <c r="B210" s="2"/>
      <c r="C210" s="2"/>
      <c r="D210" s="2"/>
      <c r="E210" s="2"/>
      <c r="F210" s="2"/>
      <c r="G210" s="2"/>
      <c r="H210" s="2"/>
      <c r="I210" s="2"/>
      <c r="J210" s="2"/>
      <c r="K210" s="2"/>
      <c r="L210" s="2"/>
      <c r="M210" s="2"/>
    </row>
    <row r="211" spans="1:13" s="16" customFormat="1" ht="15.6" hidden="1" customHeight="1" x14ac:dyDescent="0.25">
      <c r="A211" s="2"/>
      <c r="B211" s="2"/>
      <c r="C211" s="2"/>
      <c r="D211" s="2"/>
      <c r="E211" s="2"/>
      <c r="F211" s="2"/>
      <c r="G211" s="2"/>
      <c r="H211" s="2"/>
      <c r="I211" s="2"/>
      <c r="J211" s="2"/>
      <c r="K211" s="2"/>
      <c r="L211" s="2"/>
      <c r="M211" s="2"/>
    </row>
    <row r="212" spans="1:13" s="16" customFormat="1" ht="15.6" hidden="1" customHeight="1" x14ac:dyDescent="0.25">
      <c r="A212" s="2"/>
      <c r="B212" s="2"/>
      <c r="C212" s="2"/>
      <c r="D212" s="2"/>
      <c r="E212" s="2"/>
      <c r="F212" s="2"/>
      <c r="G212" s="2"/>
      <c r="H212" s="2"/>
      <c r="I212" s="2"/>
      <c r="J212" s="2"/>
      <c r="K212" s="2"/>
      <c r="L212" s="2"/>
      <c r="M212" s="2"/>
    </row>
    <row r="213" spans="1:13" s="16" customFormat="1" ht="15.6" hidden="1" customHeight="1" x14ac:dyDescent="0.25">
      <c r="A213" s="2"/>
      <c r="B213" s="2"/>
      <c r="C213" s="2"/>
      <c r="D213" s="2"/>
      <c r="E213" s="2"/>
      <c r="F213" s="2"/>
      <c r="G213" s="2"/>
      <c r="H213" s="2"/>
      <c r="I213" s="2"/>
      <c r="J213" s="2"/>
      <c r="K213" s="2"/>
      <c r="L213" s="2"/>
      <c r="M213" s="2"/>
    </row>
    <row r="214" spans="1:13" s="16" customFormat="1" ht="15.6" hidden="1" customHeight="1" x14ac:dyDescent="0.25">
      <c r="A214" s="2"/>
      <c r="B214" s="2"/>
      <c r="C214" s="2"/>
      <c r="D214" s="2"/>
      <c r="E214" s="2"/>
      <c r="F214" s="2"/>
      <c r="G214" s="2"/>
      <c r="H214" s="2"/>
      <c r="I214" s="2"/>
      <c r="J214" s="2"/>
      <c r="K214" s="2"/>
      <c r="L214" s="2"/>
      <c r="M214" s="2"/>
    </row>
    <row r="215" spans="1:13" s="16" customFormat="1" ht="15.6" hidden="1" customHeight="1" x14ac:dyDescent="0.25">
      <c r="A215" s="2"/>
      <c r="B215" s="2"/>
      <c r="C215" s="2"/>
      <c r="D215" s="2"/>
      <c r="E215" s="2"/>
      <c r="F215" s="2"/>
      <c r="G215" s="2"/>
      <c r="H215" s="2"/>
      <c r="I215" s="2"/>
      <c r="J215" s="2"/>
      <c r="K215" s="2"/>
      <c r="L215" s="2"/>
      <c r="M215" s="2"/>
    </row>
    <row r="216" spans="1:13" s="16" customFormat="1" ht="15.6" hidden="1" customHeight="1" x14ac:dyDescent="0.25">
      <c r="A216" s="2"/>
      <c r="B216" s="2"/>
      <c r="C216" s="2"/>
      <c r="D216" s="2"/>
      <c r="E216" s="2"/>
      <c r="F216" s="2"/>
      <c r="G216" s="2"/>
      <c r="H216" s="2"/>
      <c r="I216" s="2"/>
      <c r="J216" s="2"/>
      <c r="K216" s="2"/>
      <c r="L216" s="2"/>
      <c r="M216" s="2"/>
    </row>
    <row r="217" spans="1:13" s="16" customFormat="1" ht="15.6" hidden="1" customHeight="1" x14ac:dyDescent="0.25">
      <c r="A217" s="2"/>
      <c r="B217" s="2"/>
      <c r="C217" s="2"/>
      <c r="D217" s="2"/>
      <c r="E217" s="2"/>
      <c r="F217" s="2"/>
      <c r="G217" s="2"/>
      <c r="H217" s="2"/>
      <c r="I217" s="2"/>
      <c r="J217" s="2"/>
      <c r="K217" s="2"/>
      <c r="L217" s="2"/>
      <c r="M217" s="2"/>
    </row>
    <row r="218" spans="1:13" s="16" customFormat="1" ht="15.6" hidden="1" customHeight="1" x14ac:dyDescent="0.25">
      <c r="A218" s="2"/>
      <c r="B218" s="2"/>
      <c r="C218" s="2"/>
      <c r="D218" s="2"/>
      <c r="E218" s="2"/>
      <c r="F218" s="2"/>
      <c r="G218" s="2"/>
      <c r="H218" s="2"/>
      <c r="I218" s="2"/>
      <c r="J218" s="2"/>
      <c r="K218" s="2"/>
      <c r="L218" s="2"/>
      <c r="M218" s="2"/>
    </row>
    <row r="219" spans="1:13" s="16" customFormat="1" ht="15.6" hidden="1" customHeight="1" x14ac:dyDescent="0.25">
      <c r="A219" s="2"/>
      <c r="B219" s="2"/>
      <c r="C219" s="2"/>
      <c r="D219" s="2"/>
      <c r="E219" s="2"/>
      <c r="F219" s="2"/>
      <c r="G219" s="2"/>
      <c r="H219" s="2"/>
      <c r="I219" s="2"/>
      <c r="J219" s="2"/>
      <c r="K219" s="2"/>
      <c r="L219" s="2"/>
      <c r="M219" s="2"/>
    </row>
    <row r="220" spans="1:13" s="16" customFormat="1" ht="15.6" hidden="1" customHeight="1" x14ac:dyDescent="0.25">
      <c r="A220" s="2"/>
      <c r="B220" s="2"/>
      <c r="C220" s="2"/>
      <c r="D220" s="2"/>
      <c r="E220" s="2"/>
      <c r="F220" s="2"/>
      <c r="G220" s="2"/>
      <c r="H220" s="2"/>
      <c r="I220" s="2"/>
      <c r="J220" s="2"/>
      <c r="K220" s="2"/>
      <c r="L220" s="2"/>
      <c r="M220" s="2"/>
    </row>
    <row r="221" spans="1:13" s="16" customFormat="1" ht="15.6" hidden="1" customHeight="1" x14ac:dyDescent="0.25">
      <c r="A221" s="2"/>
      <c r="B221" s="2"/>
      <c r="C221" s="2"/>
      <c r="D221" s="2"/>
      <c r="E221" s="2"/>
      <c r="F221" s="2"/>
      <c r="G221" s="2"/>
      <c r="H221" s="2"/>
      <c r="I221" s="2"/>
      <c r="J221" s="2"/>
      <c r="K221" s="2"/>
      <c r="L221" s="2"/>
      <c r="M221" s="2"/>
    </row>
    <row r="222" spans="1:13" s="16" customFormat="1" ht="15.6" hidden="1" customHeight="1" x14ac:dyDescent="0.25">
      <c r="A222" s="2"/>
      <c r="B222" s="2"/>
      <c r="C222" s="2"/>
      <c r="D222" s="2"/>
      <c r="E222" s="2"/>
      <c r="F222" s="2"/>
      <c r="G222" s="2"/>
      <c r="H222" s="2"/>
      <c r="I222" s="2"/>
      <c r="J222" s="2"/>
      <c r="K222" s="2"/>
      <c r="L222" s="2"/>
      <c r="M222" s="2"/>
    </row>
    <row r="223" spans="1:13" s="16" customFormat="1" ht="15.6" hidden="1" customHeight="1" x14ac:dyDescent="0.25">
      <c r="A223" s="2"/>
      <c r="B223" s="2"/>
      <c r="C223" s="2"/>
      <c r="D223" s="2"/>
      <c r="E223" s="2"/>
      <c r="F223" s="2"/>
      <c r="G223" s="2"/>
      <c r="H223" s="2"/>
      <c r="I223" s="2"/>
      <c r="J223" s="2"/>
      <c r="K223" s="2"/>
      <c r="L223" s="2"/>
      <c r="M223" s="2"/>
    </row>
    <row r="224" spans="1:13" s="16" customFormat="1" ht="15.6" hidden="1" customHeight="1" x14ac:dyDescent="0.25">
      <c r="A224" s="2"/>
      <c r="B224" s="2"/>
      <c r="C224" s="2"/>
      <c r="D224" s="2"/>
      <c r="E224" s="2"/>
      <c r="F224" s="2"/>
      <c r="G224" s="2"/>
      <c r="H224" s="2"/>
      <c r="I224" s="2"/>
      <c r="J224" s="2"/>
      <c r="K224" s="2"/>
      <c r="L224" s="2"/>
      <c r="M224" s="2"/>
    </row>
    <row r="225" spans="1:13" s="16" customFormat="1" ht="15.6" hidden="1" customHeight="1" x14ac:dyDescent="0.25">
      <c r="A225" s="2"/>
      <c r="B225" s="2"/>
      <c r="C225" s="2"/>
      <c r="D225" s="2"/>
      <c r="E225" s="2"/>
      <c r="F225" s="2"/>
      <c r="G225" s="2"/>
      <c r="H225" s="2"/>
      <c r="I225" s="2"/>
      <c r="J225" s="2"/>
      <c r="K225" s="2"/>
      <c r="L225" s="2"/>
      <c r="M225" s="2"/>
    </row>
    <row r="226" spans="1:13" s="16" customFormat="1" ht="15.6" hidden="1" customHeight="1" x14ac:dyDescent="0.25">
      <c r="A226" s="2"/>
      <c r="B226" s="2"/>
      <c r="C226" s="2"/>
      <c r="D226" s="2"/>
      <c r="E226" s="2"/>
      <c r="F226" s="2"/>
      <c r="G226" s="2"/>
      <c r="H226" s="2"/>
      <c r="I226" s="2"/>
      <c r="J226" s="2"/>
      <c r="K226" s="2"/>
      <c r="L226" s="2"/>
      <c r="M226" s="2"/>
    </row>
    <row r="227" spans="1:13" s="16" customFormat="1" ht="15.6" hidden="1" customHeight="1" x14ac:dyDescent="0.25">
      <c r="A227" s="2"/>
      <c r="B227" s="2"/>
      <c r="C227" s="2"/>
      <c r="D227" s="2"/>
      <c r="E227" s="2"/>
      <c r="F227" s="2"/>
      <c r="G227" s="2"/>
      <c r="H227" s="2"/>
      <c r="I227" s="2"/>
      <c r="J227" s="2"/>
      <c r="K227" s="2"/>
      <c r="L227" s="2"/>
      <c r="M227" s="2"/>
    </row>
    <row r="228" spans="1:13" s="16" customFormat="1" ht="15.6" hidden="1" customHeight="1" x14ac:dyDescent="0.25">
      <c r="A228" s="2"/>
      <c r="B228" s="2"/>
      <c r="C228" s="2"/>
      <c r="D228" s="2"/>
      <c r="E228" s="2"/>
      <c r="F228" s="2"/>
      <c r="G228" s="2"/>
      <c r="H228" s="2"/>
      <c r="I228" s="2"/>
      <c r="J228" s="2"/>
      <c r="K228" s="2"/>
      <c r="L228" s="2"/>
      <c r="M228" s="2"/>
    </row>
    <row r="229" spans="1:13" s="16" customFormat="1" ht="15.6" hidden="1" customHeight="1" x14ac:dyDescent="0.25">
      <c r="A229" s="2"/>
      <c r="B229" s="2"/>
      <c r="C229" s="2"/>
      <c r="D229" s="2"/>
      <c r="E229" s="2"/>
      <c r="F229" s="2"/>
      <c r="G229" s="2"/>
      <c r="H229" s="2"/>
      <c r="I229" s="2"/>
      <c r="J229" s="2"/>
      <c r="K229" s="2"/>
      <c r="L229" s="2"/>
      <c r="M229" s="2"/>
    </row>
    <row r="230" spans="1:13" s="16" customFormat="1" ht="15.6" hidden="1" customHeight="1" x14ac:dyDescent="0.25">
      <c r="A230" s="2"/>
      <c r="B230" s="2"/>
      <c r="C230" s="2"/>
      <c r="D230" s="2"/>
      <c r="E230" s="2"/>
      <c r="F230" s="2"/>
      <c r="G230" s="2"/>
      <c r="H230" s="2"/>
      <c r="I230" s="2"/>
      <c r="J230" s="2"/>
      <c r="K230" s="2"/>
      <c r="L230" s="2"/>
      <c r="M230" s="2"/>
    </row>
    <row r="231" spans="1:13" s="16" customFormat="1" ht="15.6" hidden="1" customHeight="1" x14ac:dyDescent="0.25">
      <c r="A231" s="2"/>
      <c r="B231" s="2"/>
      <c r="C231" s="2"/>
      <c r="D231" s="2"/>
      <c r="E231" s="2"/>
      <c r="F231" s="2"/>
      <c r="G231" s="2"/>
      <c r="H231" s="2"/>
      <c r="I231" s="2"/>
      <c r="J231" s="2"/>
      <c r="K231" s="2"/>
      <c r="L231" s="2"/>
      <c r="M231" s="2"/>
    </row>
    <row r="232" spans="1:13" s="16" customFormat="1" ht="15.6" hidden="1" customHeight="1" x14ac:dyDescent="0.25">
      <c r="A232" s="2"/>
      <c r="B232" s="2"/>
      <c r="C232" s="2"/>
      <c r="D232" s="2"/>
      <c r="E232" s="2"/>
      <c r="F232" s="2"/>
      <c r="G232" s="2"/>
      <c r="H232" s="2"/>
      <c r="I232" s="2"/>
      <c r="J232" s="2"/>
      <c r="K232" s="2"/>
      <c r="L232" s="2"/>
      <c r="M232" s="2"/>
    </row>
    <row r="233" spans="1:13" s="16" customFormat="1" ht="15.6" hidden="1" customHeight="1" x14ac:dyDescent="0.25">
      <c r="A233" s="2"/>
      <c r="B233" s="2"/>
      <c r="C233" s="2"/>
      <c r="D233" s="2"/>
      <c r="E233" s="2"/>
      <c r="F233" s="2"/>
      <c r="G233" s="2"/>
      <c r="H233" s="2"/>
      <c r="I233" s="2"/>
      <c r="J233" s="2"/>
      <c r="K233" s="2"/>
      <c r="L233" s="2"/>
      <c r="M233" s="2"/>
    </row>
    <row r="234" spans="1:13" s="16" customFormat="1" ht="15.6" hidden="1" customHeight="1" x14ac:dyDescent="0.25">
      <c r="A234" s="2"/>
      <c r="B234" s="2"/>
      <c r="C234" s="2"/>
      <c r="D234" s="2"/>
      <c r="E234" s="2"/>
      <c r="F234" s="2"/>
      <c r="G234" s="2"/>
      <c r="H234" s="2"/>
      <c r="I234" s="2"/>
      <c r="J234" s="2"/>
      <c r="K234" s="2"/>
      <c r="L234" s="2"/>
      <c r="M234" s="2"/>
    </row>
    <row r="235" spans="1:13" s="16" customFormat="1" ht="15.6" hidden="1" customHeight="1" x14ac:dyDescent="0.25">
      <c r="A235" s="2"/>
      <c r="B235" s="2"/>
      <c r="C235" s="2"/>
      <c r="D235" s="2"/>
      <c r="E235" s="2"/>
      <c r="F235" s="2"/>
      <c r="G235" s="2"/>
      <c r="H235" s="2"/>
      <c r="I235" s="2"/>
      <c r="J235" s="2"/>
      <c r="K235" s="2"/>
      <c r="L235" s="2"/>
      <c r="M235" s="2"/>
    </row>
    <row r="236" spans="1:13" s="16" customFormat="1" ht="15.6" hidden="1" customHeight="1" x14ac:dyDescent="0.25">
      <c r="A236" s="2"/>
      <c r="B236" s="2"/>
      <c r="C236" s="2"/>
      <c r="D236" s="2"/>
      <c r="E236" s="2"/>
      <c r="F236" s="2"/>
      <c r="G236" s="2"/>
      <c r="H236" s="2"/>
      <c r="I236" s="2"/>
      <c r="J236" s="2"/>
      <c r="K236" s="2"/>
      <c r="L236" s="2"/>
      <c r="M236" s="2"/>
    </row>
    <row r="237" spans="1:13" s="16" customFormat="1" ht="15.6" hidden="1" customHeight="1" x14ac:dyDescent="0.25">
      <c r="A237" s="2"/>
      <c r="B237" s="2"/>
      <c r="C237" s="2"/>
      <c r="D237" s="2"/>
      <c r="E237" s="2"/>
      <c r="F237" s="2"/>
      <c r="G237" s="2"/>
      <c r="H237" s="2"/>
      <c r="I237" s="2"/>
      <c r="J237" s="2"/>
      <c r="K237" s="2"/>
      <c r="L237" s="2"/>
      <c r="M237" s="2"/>
    </row>
    <row r="238" spans="1:13" s="16" customFormat="1" ht="15.6" hidden="1" customHeight="1" x14ac:dyDescent="0.25">
      <c r="A238" s="2"/>
      <c r="B238" s="2"/>
      <c r="C238" s="2"/>
      <c r="D238" s="2"/>
      <c r="E238" s="2"/>
      <c r="F238" s="2"/>
      <c r="G238" s="2"/>
      <c r="H238" s="2"/>
      <c r="I238" s="2"/>
      <c r="J238" s="2"/>
      <c r="K238" s="2"/>
      <c r="L238" s="2"/>
      <c r="M238" s="2"/>
    </row>
    <row r="239" spans="1:13" s="16" customFormat="1" ht="15.6" hidden="1" customHeight="1" x14ac:dyDescent="0.25">
      <c r="A239" s="2"/>
      <c r="B239" s="2"/>
      <c r="C239" s="2"/>
      <c r="D239" s="2"/>
      <c r="E239" s="2"/>
      <c r="F239" s="2"/>
      <c r="G239" s="2"/>
      <c r="H239" s="2"/>
      <c r="I239" s="2"/>
      <c r="J239" s="2"/>
      <c r="K239" s="2"/>
      <c r="L239" s="2"/>
      <c r="M239" s="2"/>
    </row>
    <row r="240" spans="1:13" s="16" customFormat="1" ht="15.6" hidden="1" customHeight="1" x14ac:dyDescent="0.25">
      <c r="A240" s="2"/>
      <c r="B240" s="2"/>
      <c r="C240" s="2"/>
      <c r="D240" s="2"/>
      <c r="E240" s="2"/>
      <c r="F240" s="2"/>
      <c r="G240" s="2"/>
      <c r="H240" s="2"/>
      <c r="I240" s="2"/>
      <c r="J240" s="2"/>
      <c r="K240" s="2"/>
      <c r="L240" s="2"/>
      <c r="M240" s="2"/>
    </row>
    <row r="241" spans="1:13" s="16" customFormat="1" ht="15.6" hidden="1" customHeight="1" x14ac:dyDescent="0.25">
      <c r="A241" s="2"/>
      <c r="B241" s="2"/>
      <c r="C241" s="2"/>
      <c r="D241" s="2"/>
      <c r="E241" s="2"/>
      <c r="F241" s="2"/>
      <c r="G241" s="2"/>
      <c r="H241" s="2"/>
      <c r="I241" s="2"/>
      <c r="J241" s="2"/>
      <c r="K241" s="2"/>
      <c r="L241" s="2"/>
      <c r="M241" s="2"/>
    </row>
    <row r="242" spans="1:13" s="16" customFormat="1" ht="15.6" hidden="1" customHeight="1" x14ac:dyDescent="0.25">
      <c r="A242" s="2"/>
      <c r="B242" s="2"/>
      <c r="C242" s="2"/>
      <c r="D242" s="2"/>
      <c r="E242" s="2"/>
      <c r="F242" s="2"/>
      <c r="G242" s="2"/>
      <c r="H242" s="2"/>
      <c r="I242" s="2"/>
      <c r="J242" s="2"/>
      <c r="K242" s="2"/>
      <c r="L242" s="2"/>
      <c r="M242" s="2"/>
    </row>
    <row r="243" spans="1:13" s="16" customFormat="1" ht="15.6" hidden="1" customHeight="1" x14ac:dyDescent="0.25">
      <c r="A243" s="2"/>
      <c r="B243" s="2"/>
      <c r="C243" s="2"/>
      <c r="D243" s="2"/>
      <c r="E243" s="2"/>
      <c r="F243" s="2"/>
      <c r="G243" s="2"/>
      <c r="H243" s="2"/>
      <c r="I243" s="2"/>
      <c r="J243" s="2"/>
      <c r="K243" s="2"/>
      <c r="L243" s="2"/>
      <c r="M243" s="2"/>
    </row>
    <row r="244" spans="1:13" s="16" customFormat="1" ht="15.6" hidden="1" customHeight="1" x14ac:dyDescent="0.25">
      <c r="A244" s="2"/>
      <c r="B244" s="2"/>
      <c r="C244" s="2"/>
      <c r="D244" s="2"/>
      <c r="E244" s="2"/>
      <c r="F244" s="2"/>
      <c r="G244" s="2"/>
      <c r="H244" s="2"/>
      <c r="I244" s="2"/>
      <c r="J244" s="2"/>
      <c r="K244" s="2"/>
      <c r="L244" s="2"/>
      <c r="M244" s="2"/>
    </row>
    <row r="245" spans="1:13" s="16" customFormat="1" ht="15.6" hidden="1" customHeight="1" x14ac:dyDescent="0.25">
      <c r="A245" s="2"/>
      <c r="B245" s="2"/>
      <c r="C245" s="2"/>
      <c r="D245" s="2"/>
      <c r="E245" s="2"/>
      <c r="F245" s="2"/>
      <c r="G245" s="2"/>
      <c r="H245" s="2"/>
      <c r="I245" s="2"/>
      <c r="J245" s="2"/>
      <c r="K245" s="2"/>
      <c r="L245" s="2"/>
      <c r="M245" s="2"/>
    </row>
    <row r="246" spans="1:13" s="16" customFormat="1" ht="15.6" hidden="1" customHeight="1" x14ac:dyDescent="0.25">
      <c r="A246" s="2"/>
      <c r="B246" s="2"/>
      <c r="C246" s="2"/>
      <c r="D246" s="2"/>
      <c r="E246" s="2"/>
      <c r="F246" s="2"/>
      <c r="G246" s="2"/>
      <c r="H246" s="2"/>
      <c r="I246" s="2"/>
      <c r="J246" s="2"/>
      <c r="K246" s="2"/>
      <c r="L246" s="2"/>
      <c r="M246" s="2"/>
    </row>
    <row r="247" spans="1:13" s="16" customFormat="1" ht="15.6" hidden="1" customHeight="1" x14ac:dyDescent="0.25">
      <c r="A247" s="2"/>
      <c r="B247" s="2"/>
      <c r="C247" s="2"/>
      <c r="D247" s="2"/>
      <c r="E247" s="2"/>
      <c r="F247" s="2"/>
      <c r="G247" s="2"/>
      <c r="H247" s="2"/>
      <c r="I247" s="2"/>
      <c r="J247" s="2"/>
      <c r="K247" s="2"/>
      <c r="L247" s="2"/>
      <c r="M247" s="2"/>
    </row>
    <row r="248" spans="1:13" s="16" customFormat="1" ht="15.6" hidden="1" customHeight="1" x14ac:dyDescent="0.25">
      <c r="A248" s="2"/>
      <c r="B248" s="2"/>
      <c r="C248" s="2"/>
      <c r="D248" s="2"/>
      <c r="E248" s="2"/>
      <c r="F248" s="2"/>
      <c r="G248" s="2"/>
      <c r="H248" s="2"/>
      <c r="I248" s="2"/>
      <c r="J248" s="2"/>
      <c r="K248" s="2"/>
      <c r="L248" s="2"/>
      <c r="M248" s="2"/>
    </row>
    <row r="249" spans="1:13" s="16" customFormat="1" ht="15.6" hidden="1" customHeight="1" x14ac:dyDescent="0.25">
      <c r="A249" s="2"/>
      <c r="B249" s="2"/>
      <c r="C249" s="2"/>
      <c r="D249" s="2"/>
      <c r="E249" s="2"/>
      <c r="F249" s="2"/>
      <c r="G249" s="2"/>
      <c r="H249" s="2"/>
      <c r="I249" s="2"/>
      <c r="J249" s="2"/>
      <c r="K249" s="2"/>
      <c r="L249" s="2"/>
      <c r="M249" s="2"/>
    </row>
    <row r="250" spans="1:13" s="16" customFormat="1" ht="15.6" hidden="1" customHeight="1" x14ac:dyDescent="0.25">
      <c r="A250" s="2"/>
      <c r="B250" s="2"/>
      <c r="C250" s="2"/>
      <c r="D250" s="2"/>
      <c r="E250" s="2"/>
      <c r="F250" s="2"/>
      <c r="G250" s="2"/>
      <c r="H250" s="2"/>
      <c r="I250" s="2"/>
      <c r="J250" s="2"/>
      <c r="K250" s="2"/>
      <c r="L250" s="2"/>
      <c r="M250" s="2"/>
    </row>
    <row r="251" spans="1:13" s="16" customFormat="1" ht="15.6" hidden="1" customHeight="1" x14ac:dyDescent="0.25">
      <c r="A251" s="2"/>
      <c r="B251" s="2"/>
      <c r="C251" s="2"/>
      <c r="D251" s="2"/>
      <c r="E251" s="2"/>
      <c r="F251" s="2"/>
      <c r="G251" s="2"/>
      <c r="H251" s="2"/>
      <c r="I251" s="2"/>
      <c r="J251" s="2"/>
      <c r="K251" s="2"/>
      <c r="L251" s="2"/>
      <c r="M251" s="2"/>
    </row>
    <row r="252" spans="1:13" s="16" customFormat="1" ht="15.6" hidden="1" customHeight="1" x14ac:dyDescent="0.25">
      <c r="A252" s="2"/>
      <c r="B252" s="2"/>
      <c r="C252" s="2"/>
      <c r="D252" s="2"/>
      <c r="E252" s="2"/>
      <c r="F252" s="2"/>
      <c r="G252" s="2"/>
      <c r="H252" s="2"/>
      <c r="I252" s="2"/>
      <c r="J252" s="2"/>
      <c r="K252" s="2"/>
      <c r="L252" s="2"/>
      <c r="M252" s="2"/>
    </row>
    <row r="253" spans="1:13" s="16" customFormat="1" ht="15.6" hidden="1" customHeight="1" x14ac:dyDescent="0.25">
      <c r="A253" s="2"/>
      <c r="B253" s="2"/>
      <c r="C253" s="2"/>
      <c r="D253" s="2"/>
      <c r="E253" s="2"/>
      <c r="F253" s="2"/>
      <c r="G253" s="2"/>
      <c r="H253" s="2"/>
      <c r="I253" s="2"/>
      <c r="J253" s="2"/>
      <c r="K253" s="2"/>
      <c r="L253" s="2"/>
      <c r="M253" s="2"/>
    </row>
    <row r="254" spans="1:13" s="16" customFormat="1" ht="15.6" hidden="1" customHeight="1" x14ac:dyDescent="0.25">
      <c r="A254" s="2"/>
      <c r="B254" s="2"/>
      <c r="C254" s="2"/>
      <c r="D254" s="2"/>
      <c r="E254" s="2"/>
      <c r="F254" s="2"/>
      <c r="G254" s="2"/>
      <c r="H254" s="2"/>
      <c r="I254" s="2"/>
      <c r="J254" s="2"/>
      <c r="K254" s="2"/>
      <c r="L254" s="2"/>
      <c r="M254" s="2"/>
    </row>
    <row r="255" spans="1:13" s="16" customFormat="1" ht="15.6" hidden="1" customHeight="1" x14ac:dyDescent="0.25">
      <c r="A255" s="2"/>
      <c r="B255" s="2"/>
      <c r="C255" s="2"/>
      <c r="D255" s="2"/>
      <c r="E255" s="2"/>
      <c r="F255" s="2"/>
      <c r="G255" s="2"/>
      <c r="H255" s="2"/>
      <c r="I255" s="2"/>
      <c r="J255" s="2"/>
      <c r="K255" s="2"/>
      <c r="L255" s="2"/>
      <c r="M255" s="2"/>
    </row>
    <row r="256" spans="1:13" s="16" customFormat="1" ht="15.6" hidden="1" customHeight="1" x14ac:dyDescent="0.25">
      <c r="A256" s="2"/>
      <c r="B256" s="2"/>
      <c r="C256" s="2"/>
      <c r="D256" s="2"/>
      <c r="E256" s="2"/>
      <c r="F256" s="2"/>
      <c r="G256" s="2"/>
      <c r="H256" s="2"/>
      <c r="I256" s="2"/>
      <c r="J256" s="2"/>
      <c r="K256" s="2"/>
      <c r="L256" s="2"/>
      <c r="M256" s="2"/>
    </row>
    <row r="257" spans="1:13" s="16" customFormat="1" ht="15.6" hidden="1" customHeight="1" x14ac:dyDescent="0.25">
      <c r="A257" s="2"/>
      <c r="B257" s="2"/>
      <c r="C257" s="2"/>
      <c r="D257" s="2"/>
      <c r="E257" s="2"/>
      <c r="F257" s="2"/>
      <c r="G257" s="2"/>
      <c r="H257" s="2"/>
      <c r="I257" s="2"/>
      <c r="J257" s="2"/>
      <c r="K257" s="2"/>
      <c r="L257" s="2"/>
      <c r="M257" s="2"/>
    </row>
    <row r="258" spans="1:13" s="16" customFormat="1" ht="15.6" hidden="1" customHeight="1" x14ac:dyDescent="0.25">
      <c r="A258" s="2"/>
      <c r="B258" s="2"/>
      <c r="C258" s="2"/>
      <c r="D258" s="2"/>
      <c r="E258" s="2"/>
      <c r="F258" s="2"/>
      <c r="G258" s="2"/>
      <c r="H258" s="2"/>
      <c r="I258" s="2"/>
      <c r="J258" s="2"/>
      <c r="K258" s="2"/>
      <c r="L258" s="2"/>
      <c r="M258" s="2"/>
    </row>
    <row r="259" spans="1:13" s="16" customFormat="1" ht="15.6" hidden="1" customHeight="1" x14ac:dyDescent="0.25">
      <c r="A259" s="2"/>
      <c r="B259" s="2"/>
      <c r="C259" s="2"/>
      <c r="D259" s="2"/>
      <c r="E259" s="2"/>
      <c r="F259" s="2"/>
      <c r="G259" s="2"/>
      <c r="H259" s="2"/>
      <c r="I259" s="2"/>
      <c r="J259" s="2"/>
      <c r="K259" s="2"/>
      <c r="L259" s="2"/>
      <c r="M259" s="2"/>
    </row>
    <row r="260" spans="1:13" s="16" customFormat="1" ht="15.6" hidden="1" customHeight="1" x14ac:dyDescent="0.25">
      <c r="A260" s="2"/>
      <c r="B260" s="2"/>
      <c r="C260" s="2"/>
      <c r="D260" s="2"/>
      <c r="E260" s="2"/>
      <c r="F260" s="2"/>
      <c r="G260" s="2"/>
      <c r="H260" s="2"/>
      <c r="I260" s="2"/>
      <c r="J260" s="2"/>
      <c r="K260" s="2"/>
      <c r="L260" s="2"/>
      <c r="M260" s="2"/>
    </row>
    <row r="261" spans="1:13" s="16" customFormat="1" ht="15.6" hidden="1" customHeight="1" x14ac:dyDescent="0.25">
      <c r="A261" s="2"/>
      <c r="B261" s="2"/>
      <c r="C261" s="2"/>
      <c r="D261" s="2"/>
      <c r="E261" s="2"/>
      <c r="F261" s="2"/>
      <c r="G261" s="2"/>
      <c r="H261" s="2"/>
      <c r="I261" s="2"/>
      <c r="J261" s="2"/>
      <c r="K261" s="2"/>
      <c r="L261" s="2"/>
      <c r="M261" s="2"/>
    </row>
    <row r="262" spans="1:13" s="16" customFormat="1" ht="15.6" hidden="1" customHeight="1" x14ac:dyDescent="0.25">
      <c r="A262" s="2"/>
      <c r="B262" s="2"/>
      <c r="C262" s="2"/>
      <c r="D262" s="2"/>
      <c r="E262" s="2"/>
      <c r="F262" s="2"/>
      <c r="G262" s="2"/>
      <c r="H262" s="2"/>
      <c r="I262" s="2"/>
      <c r="J262" s="2"/>
      <c r="K262" s="2"/>
      <c r="L262" s="2"/>
      <c r="M262" s="2"/>
    </row>
    <row r="263" spans="1:13" s="16" customFormat="1" ht="15.6" hidden="1" customHeight="1" x14ac:dyDescent="0.25">
      <c r="A263" s="2"/>
      <c r="B263" s="2"/>
      <c r="C263" s="2"/>
      <c r="D263" s="2"/>
      <c r="E263" s="2"/>
      <c r="F263" s="2"/>
      <c r="G263" s="2"/>
      <c r="H263" s="2"/>
      <c r="I263" s="2"/>
      <c r="J263" s="2"/>
      <c r="K263" s="2"/>
      <c r="L263" s="2"/>
      <c r="M263" s="2"/>
    </row>
    <row r="264" spans="1:13" s="16" customFormat="1" ht="15.6" hidden="1" customHeight="1" x14ac:dyDescent="0.25">
      <c r="A264" s="2"/>
      <c r="B264" s="2"/>
      <c r="C264" s="2"/>
      <c r="D264" s="2"/>
      <c r="E264" s="2"/>
      <c r="F264" s="2"/>
      <c r="G264" s="2"/>
      <c r="H264" s="2"/>
      <c r="I264" s="2"/>
      <c r="J264" s="2"/>
      <c r="K264" s="2"/>
      <c r="L264" s="2"/>
      <c r="M264" s="2"/>
    </row>
    <row r="265" spans="1:13" s="16" customFormat="1" ht="15.6" hidden="1" customHeight="1" x14ac:dyDescent="0.25">
      <c r="A265" s="2"/>
      <c r="B265" s="2"/>
      <c r="C265" s="2"/>
      <c r="D265" s="2"/>
      <c r="E265" s="2"/>
      <c r="F265" s="2"/>
      <c r="G265" s="2"/>
      <c r="H265" s="2"/>
      <c r="I265" s="2"/>
      <c r="J265" s="2"/>
      <c r="K265" s="2"/>
      <c r="L265" s="2"/>
      <c r="M265" s="2"/>
    </row>
    <row r="266" spans="1:13" s="16" customFormat="1" ht="15.6" hidden="1" customHeight="1" x14ac:dyDescent="0.25">
      <c r="A266" s="2"/>
      <c r="B266" s="2"/>
      <c r="C266" s="2"/>
      <c r="D266" s="2"/>
      <c r="E266" s="2"/>
      <c r="F266" s="2"/>
      <c r="G266" s="2"/>
      <c r="H266" s="2"/>
      <c r="I266" s="2"/>
      <c r="J266" s="2"/>
      <c r="K266" s="2"/>
      <c r="L266" s="2"/>
      <c r="M266" s="2"/>
    </row>
    <row r="267" spans="1:13" s="16" customFormat="1" ht="15.6" hidden="1" customHeight="1" x14ac:dyDescent="0.25">
      <c r="A267" s="2"/>
      <c r="B267" s="2"/>
      <c r="C267" s="2"/>
      <c r="D267" s="2"/>
      <c r="E267" s="2"/>
      <c r="F267" s="2"/>
      <c r="G267" s="2"/>
      <c r="H267" s="2"/>
      <c r="I267" s="2"/>
      <c r="J267" s="2"/>
      <c r="K267" s="2"/>
      <c r="L267" s="2"/>
      <c r="M267" s="2"/>
    </row>
    <row r="268" spans="1:13" s="16" customFormat="1" ht="15.6" hidden="1" customHeight="1" x14ac:dyDescent="0.25">
      <c r="A268" s="2"/>
      <c r="B268" s="2"/>
      <c r="C268" s="2"/>
      <c r="D268" s="2"/>
      <c r="E268" s="2"/>
      <c r="F268" s="2"/>
      <c r="G268" s="2"/>
      <c r="H268" s="2"/>
      <c r="I268" s="2"/>
      <c r="J268" s="2"/>
      <c r="K268" s="2"/>
      <c r="L268" s="2"/>
      <c r="M268" s="2"/>
    </row>
    <row r="269" spans="1:13" s="16" customFormat="1" ht="15.6" hidden="1" customHeight="1" x14ac:dyDescent="0.25">
      <c r="A269" s="2"/>
      <c r="B269" s="2"/>
      <c r="C269" s="2"/>
      <c r="D269" s="2"/>
      <c r="E269" s="2"/>
      <c r="F269" s="2"/>
      <c r="G269" s="2"/>
      <c r="H269" s="2"/>
      <c r="I269" s="2"/>
      <c r="J269" s="2"/>
      <c r="K269" s="2"/>
      <c r="L269" s="2"/>
      <c r="M269" s="2"/>
    </row>
    <row r="270" spans="1:13" s="16" customFormat="1" ht="15.6" hidden="1" customHeight="1" x14ac:dyDescent="0.25">
      <c r="A270" s="2"/>
      <c r="B270" s="2"/>
      <c r="C270" s="2"/>
      <c r="D270" s="2"/>
      <c r="E270" s="2"/>
      <c r="F270" s="2"/>
      <c r="G270" s="2"/>
      <c r="H270" s="2"/>
      <c r="I270" s="2"/>
      <c r="J270" s="2"/>
      <c r="K270" s="2"/>
      <c r="L270" s="2"/>
      <c r="M270" s="2"/>
    </row>
    <row r="271" spans="1:13" s="16" customFormat="1" ht="15.6" hidden="1" customHeight="1" x14ac:dyDescent="0.25">
      <c r="A271" s="2"/>
      <c r="B271" s="2"/>
      <c r="C271" s="2"/>
      <c r="D271" s="2"/>
      <c r="E271" s="2"/>
      <c r="F271" s="2"/>
      <c r="G271" s="2"/>
      <c r="H271" s="2"/>
      <c r="I271" s="2"/>
      <c r="J271" s="2"/>
      <c r="K271" s="2"/>
      <c r="L271" s="2"/>
      <c r="M271" s="2"/>
    </row>
    <row r="272" spans="1:13" s="16" customFormat="1" ht="15.6" hidden="1" customHeight="1" x14ac:dyDescent="0.25">
      <c r="A272" s="2"/>
      <c r="B272" s="2"/>
      <c r="C272" s="2"/>
      <c r="D272" s="2"/>
      <c r="E272" s="2"/>
      <c r="F272" s="2"/>
      <c r="G272" s="2"/>
      <c r="H272" s="2"/>
      <c r="I272" s="2"/>
      <c r="J272" s="2"/>
      <c r="K272" s="2"/>
      <c r="L272" s="2"/>
      <c r="M272" s="2"/>
    </row>
    <row r="273" spans="1:13" s="16" customFormat="1" ht="15.6" hidden="1" customHeight="1" x14ac:dyDescent="0.25">
      <c r="A273" s="2"/>
      <c r="B273" s="2"/>
      <c r="C273" s="2"/>
      <c r="D273" s="2"/>
      <c r="E273" s="2"/>
      <c r="F273" s="2"/>
      <c r="G273" s="2"/>
      <c r="H273" s="2"/>
      <c r="I273" s="2"/>
      <c r="J273" s="2"/>
      <c r="K273" s="2"/>
      <c r="L273" s="2"/>
      <c r="M273" s="2"/>
    </row>
    <row r="274" spans="1:13" s="16" customFormat="1" ht="15.6" hidden="1" customHeight="1" x14ac:dyDescent="0.25">
      <c r="A274" s="2"/>
      <c r="B274" s="2"/>
      <c r="C274" s="2"/>
      <c r="D274" s="2"/>
      <c r="E274" s="2"/>
      <c r="F274" s="2"/>
      <c r="G274" s="2"/>
      <c r="H274" s="2"/>
      <c r="I274" s="2"/>
      <c r="J274" s="2"/>
      <c r="K274" s="2"/>
      <c r="L274" s="2"/>
      <c r="M274" s="2"/>
    </row>
    <row r="275" spans="1:13" s="16" customFormat="1" ht="15.6" hidden="1" customHeight="1" x14ac:dyDescent="0.25">
      <c r="A275" s="2"/>
      <c r="B275" s="2"/>
      <c r="C275" s="2"/>
      <c r="D275" s="2"/>
      <c r="E275" s="2"/>
      <c r="F275" s="2"/>
      <c r="G275" s="2"/>
      <c r="H275" s="2"/>
      <c r="I275" s="2"/>
      <c r="J275" s="2"/>
      <c r="K275" s="2"/>
      <c r="L275" s="2"/>
      <c r="M275" s="2"/>
    </row>
    <row r="276" spans="1:13" s="16" customFormat="1" ht="15.6" hidden="1" customHeight="1" x14ac:dyDescent="0.25">
      <c r="A276" s="2"/>
      <c r="B276" s="2"/>
      <c r="C276" s="2"/>
      <c r="D276" s="2"/>
      <c r="E276" s="2"/>
      <c r="F276" s="2"/>
      <c r="G276" s="2"/>
      <c r="H276" s="2"/>
      <c r="I276" s="2"/>
      <c r="J276" s="2"/>
      <c r="K276" s="2"/>
      <c r="L276" s="2"/>
      <c r="M276" s="2"/>
    </row>
    <row r="277" spans="1:13" s="16" customFormat="1" ht="15.6" hidden="1" customHeight="1" x14ac:dyDescent="0.25">
      <c r="A277" s="2"/>
      <c r="B277" s="2"/>
      <c r="C277" s="2"/>
      <c r="D277" s="2"/>
      <c r="E277" s="2"/>
      <c r="F277" s="2"/>
      <c r="G277" s="2"/>
      <c r="H277" s="2"/>
      <c r="I277" s="2"/>
      <c r="J277" s="2"/>
      <c r="K277" s="2"/>
      <c r="L277" s="2"/>
      <c r="M277" s="2"/>
    </row>
    <row r="278" spans="1:13" s="16" customFormat="1" ht="15.6" hidden="1" customHeight="1" x14ac:dyDescent="0.25">
      <c r="A278" s="2"/>
      <c r="B278" s="2"/>
      <c r="C278" s="2"/>
      <c r="D278" s="2"/>
      <c r="E278" s="2"/>
      <c r="F278" s="2"/>
      <c r="G278" s="2"/>
      <c r="H278" s="2"/>
      <c r="I278" s="2"/>
      <c r="J278" s="2"/>
      <c r="K278" s="2"/>
      <c r="L278" s="2"/>
      <c r="M278" s="2"/>
    </row>
    <row r="279" spans="1:13" s="16" customFormat="1" ht="15.6" hidden="1" customHeight="1" x14ac:dyDescent="0.25">
      <c r="A279" s="2"/>
      <c r="B279" s="2"/>
      <c r="C279" s="2"/>
      <c r="D279" s="2"/>
      <c r="E279" s="2"/>
      <c r="F279" s="2"/>
      <c r="G279" s="2"/>
      <c r="H279" s="2"/>
      <c r="I279" s="2"/>
      <c r="J279" s="2"/>
      <c r="K279" s="2"/>
      <c r="L279" s="2"/>
      <c r="M279" s="2"/>
    </row>
    <row r="280" spans="1:13" s="16" customFormat="1" ht="15.6" hidden="1" customHeight="1" x14ac:dyDescent="0.25">
      <c r="A280" s="2"/>
      <c r="B280" s="2"/>
      <c r="C280" s="2"/>
      <c r="D280" s="2"/>
      <c r="E280" s="2"/>
      <c r="F280" s="2"/>
      <c r="G280" s="2"/>
      <c r="H280" s="2"/>
      <c r="I280" s="2"/>
      <c r="J280" s="2"/>
      <c r="K280" s="2"/>
      <c r="L280" s="2"/>
      <c r="M280" s="2"/>
    </row>
    <row r="281" spans="1:13" s="16" customFormat="1" ht="15.6" hidden="1" customHeight="1" x14ac:dyDescent="0.25">
      <c r="A281" s="2"/>
      <c r="B281" s="2"/>
      <c r="C281" s="2"/>
      <c r="D281" s="2"/>
      <c r="E281" s="2"/>
      <c r="F281" s="2"/>
      <c r="G281" s="2"/>
      <c r="H281" s="2"/>
      <c r="I281" s="2"/>
      <c r="J281" s="2"/>
      <c r="K281" s="2"/>
      <c r="L281" s="2"/>
      <c r="M281" s="2"/>
    </row>
    <row r="282" spans="1:13" s="16" customFormat="1" ht="15.6" hidden="1" customHeight="1" x14ac:dyDescent="0.25">
      <c r="A282" s="2"/>
      <c r="B282" s="2"/>
      <c r="C282" s="2"/>
      <c r="D282" s="2"/>
      <c r="E282" s="2"/>
      <c r="F282" s="2"/>
      <c r="G282" s="2"/>
      <c r="H282" s="2"/>
      <c r="I282" s="2"/>
      <c r="J282" s="2"/>
      <c r="K282" s="2"/>
      <c r="L282" s="2"/>
      <c r="M282" s="2"/>
    </row>
    <row r="283" spans="1:13" s="16" customFormat="1" ht="15.6" hidden="1" customHeight="1" x14ac:dyDescent="0.25">
      <c r="A283" s="2"/>
      <c r="B283" s="2"/>
      <c r="C283" s="2"/>
      <c r="D283" s="2"/>
      <c r="E283" s="2"/>
      <c r="F283" s="2"/>
      <c r="G283" s="2"/>
      <c r="H283" s="2"/>
      <c r="I283" s="2"/>
      <c r="J283" s="2"/>
      <c r="K283" s="2"/>
      <c r="L283" s="2"/>
      <c r="M283" s="2"/>
    </row>
    <row r="284" spans="1:13" s="16" customFormat="1" ht="15.6" hidden="1" customHeight="1" x14ac:dyDescent="0.25">
      <c r="A284" s="2"/>
      <c r="B284" s="2"/>
      <c r="C284" s="2"/>
      <c r="D284" s="2"/>
      <c r="E284" s="2"/>
      <c r="F284" s="2"/>
      <c r="G284" s="2"/>
      <c r="H284" s="2"/>
      <c r="I284" s="2"/>
      <c r="J284" s="2"/>
      <c r="K284" s="2"/>
      <c r="L284" s="2"/>
      <c r="M284" s="2"/>
    </row>
    <row r="285" spans="1:13" s="16" customFormat="1" ht="15.6" hidden="1" customHeight="1" x14ac:dyDescent="0.25">
      <c r="A285" s="2"/>
      <c r="B285" s="2"/>
      <c r="C285" s="2"/>
      <c r="D285" s="2"/>
      <c r="E285" s="2"/>
      <c r="F285" s="2"/>
      <c r="G285" s="2"/>
      <c r="H285" s="2"/>
      <c r="I285" s="2"/>
      <c r="J285" s="2"/>
      <c r="K285" s="2"/>
      <c r="L285" s="2"/>
      <c r="M285" s="2"/>
    </row>
    <row r="286" spans="1:13" s="16" customFormat="1" ht="15.6" hidden="1" customHeight="1" x14ac:dyDescent="0.25">
      <c r="A286" s="2"/>
      <c r="B286" s="2"/>
      <c r="C286" s="2"/>
      <c r="D286" s="2"/>
      <c r="E286" s="2"/>
      <c r="F286" s="2"/>
      <c r="G286" s="2"/>
      <c r="H286" s="2"/>
      <c r="I286" s="2"/>
      <c r="J286" s="2"/>
      <c r="K286" s="2"/>
      <c r="L286" s="2"/>
      <c r="M286" s="2"/>
    </row>
    <row r="287" spans="1:13" s="16" customFormat="1" ht="15.6" hidden="1" customHeight="1" x14ac:dyDescent="0.25">
      <c r="A287" s="2"/>
      <c r="B287" s="2"/>
      <c r="C287" s="2"/>
      <c r="D287" s="2"/>
      <c r="E287" s="2"/>
      <c r="F287" s="2"/>
      <c r="G287" s="2"/>
      <c r="H287" s="2"/>
      <c r="I287" s="2"/>
      <c r="J287" s="2"/>
      <c r="K287" s="2"/>
      <c r="L287" s="2"/>
      <c r="M287" s="2"/>
    </row>
    <row r="288" spans="1:13" s="16" customFormat="1" ht="15.6" hidden="1" customHeight="1" x14ac:dyDescent="0.25">
      <c r="A288" s="2"/>
      <c r="B288" s="2"/>
      <c r="C288" s="2"/>
      <c r="D288" s="2"/>
      <c r="E288" s="2"/>
      <c r="F288" s="2"/>
      <c r="G288" s="2"/>
      <c r="H288" s="2"/>
      <c r="I288" s="2"/>
      <c r="J288" s="2"/>
      <c r="K288" s="2"/>
      <c r="L288" s="2"/>
      <c r="M288" s="2"/>
    </row>
    <row r="289" spans="1:13" s="16" customFormat="1" ht="15.6" hidden="1" customHeight="1" x14ac:dyDescent="0.25">
      <c r="A289" s="2"/>
      <c r="B289" s="2"/>
      <c r="C289" s="2"/>
      <c r="D289" s="2"/>
      <c r="E289" s="2"/>
      <c r="F289" s="2"/>
      <c r="G289" s="2"/>
      <c r="H289" s="2"/>
      <c r="I289" s="2"/>
      <c r="J289" s="2"/>
      <c r="K289" s="2"/>
      <c r="L289" s="2"/>
      <c r="M289" s="2"/>
    </row>
    <row r="290" spans="1:13" s="16" customFormat="1" ht="15.6" hidden="1" customHeight="1" x14ac:dyDescent="0.25">
      <c r="A290" s="2"/>
      <c r="B290" s="2"/>
      <c r="C290" s="2"/>
      <c r="D290" s="2"/>
      <c r="E290" s="2"/>
      <c r="F290" s="2"/>
      <c r="G290" s="2"/>
      <c r="H290" s="2"/>
      <c r="I290" s="2"/>
      <c r="J290" s="2"/>
      <c r="K290" s="2"/>
      <c r="L290" s="2"/>
      <c r="M290" s="2"/>
    </row>
    <row r="291" spans="1:13" s="16" customFormat="1" ht="15.6" hidden="1" customHeight="1" x14ac:dyDescent="0.25">
      <c r="A291" s="2"/>
      <c r="B291" s="2"/>
      <c r="C291" s="2"/>
      <c r="D291" s="2"/>
      <c r="E291" s="2"/>
      <c r="F291" s="2"/>
      <c r="G291" s="2"/>
      <c r="H291" s="2"/>
      <c r="I291" s="2"/>
      <c r="J291" s="2"/>
      <c r="K291" s="2"/>
      <c r="L291" s="2"/>
      <c r="M291" s="2"/>
    </row>
    <row r="292" spans="1:13" s="16" customFormat="1" ht="15.6" hidden="1" customHeight="1" x14ac:dyDescent="0.25">
      <c r="A292" s="2"/>
      <c r="B292" s="2"/>
      <c r="C292" s="2"/>
      <c r="D292" s="2"/>
      <c r="E292" s="2"/>
      <c r="F292" s="2"/>
      <c r="G292" s="2"/>
      <c r="H292" s="2"/>
      <c r="I292" s="2"/>
      <c r="J292" s="2"/>
      <c r="K292" s="2"/>
      <c r="L292" s="2"/>
      <c r="M292" s="2"/>
    </row>
    <row r="293" spans="1:13" s="16" customFormat="1" ht="15.6" hidden="1" customHeight="1" x14ac:dyDescent="0.25">
      <c r="A293" s="2"/>
      <c r="B293" s="2"/>
      <c r="C293" s="2"/>
      <c r="D293" s="2"/>
      <c r="E293" s="2"/>
      <c r="F293" s="2"/>
      <c r="G293" s="2"/>
      <c r="H293" s="2"/>
      <c r="I293" s="2"/>
      <c r="J293" s="2"/>
      <c r="K293" s="2"/>
      <c r="L293" s="2"/>
      <c r="M293" s="2"/>
    </row>
    <row r="294" spans="1:13" s="16" customFormat="1" ht="15.6" hidden="1" customHeight="1" x14ac:dyDescent="0.25">
      <c r="A294" s="2"/>
      <c r="B294" s="2"/>
      <c r="C294" s="2"/>
      <c r="D294" s="2"/>
      <c r="E294" s="2"/>
      <c r="F294" s="2"/>
      <c r="G294" s="2"/>
      <c r="H294" s="2"/>
      <c r="I294" s="2"/>
      <c r="J294" s="2"/>
      <c r="K294" s="2"/>
      <c r="L294" s="2"/>
      <c r="M294" s="2"/>
    </row>
    <row r="295" spans="1:13" s="16" customFormat="1" ht="15.6" hidden="1" customHeight="1" x14ac:dyDescent="0.25">
      <c r="A295" s="2"/>
      <c r="B295" s="2"/>
      <c r="C295" s="2"/>
      <c r="D295" s="2"/>
      <c r="E295" s="2"/>
      <c r="F295" s="2"/>
      <c r="G295" s="2"/>
      <c r="H295" s="2"/>
      <c r="I295" s="2"/>
      <c r="J295" s="2"/>
      <c r="K295" s="2"/>
      <c r="L295" s="2"/>
      <c r="M295" s="2"/>
    </row>
    <row r="296" spans="1:13" s="16" customFormat="1" ht="15.6" hidden="1" customHeight="1" x14ac:dyDescent="0.25">
      <c r="A296" s="2"/>
      <c r="B296" s="2"/>
      <c r="C296" s="2"/>
      <c r="D296" s="2"/>
      <c r="E296" s="2"/>
      <c r="F296" s="2"/>
      <c r="G296" s="2"/>
      <c r="H296" s="2"/>
      <c r="I296" s="2"/>
      <c r="J296" s="2"/>
      <c r="K296" s="2"/>
      <c r="L296" s="2"/>
      <c r="M296" s="2"/>
    </row>
    <row r="297" spans="1:13" s="16" customFormat="1" ht="15.6" hidden="1" customHeight="1" x14ac:dyDescent="0.25">
      <c r="A297" s="2"/>
      <c r="B297" s="2"/>
      <c r="C297" s="2"/>
      <c r="D297" s="2"/>
      <c r="E297" s="2"/>
      <c r="F297" s="2"/>
      <c r="G297" s="2"/>
      <c r="H297" s="2"/>
      <c r="I297" s="2"/>
      <c r="J297" s="2"/>
      <c r="K297" s="2"/>
      <c r="L297" s="2"/>
      <c r="M297" s="2"/>
    </row>
    <row r="298" spans="1:13" s="16" customFormat="1" ht="15.6" hidden="1" customHeight="1" x14ac:dyDescent="0.25">
      <c r="A298" s="2"/>
      <c r="B298" s="2"/>
      <c r="C298" s="2"/>
      <c r="D298" s="2"/>
      <c r="E298" s="2"/>
      <c r="F298" s="2"/>
      <c r="G298" s="2"/>
      <c r="H298" s="2"/>
      <c r="I298" s="2"/>
      <c r="J298" s="2"/>
      <c r="K298" s="2"/>
      <c r="L298" s="2"/>
      <c r="M298" s="2"/>
    </row>
    <row r="299" spans="1:13" s="16" customFormat="1" ht="15.6" hidden="1" customHeight="1" x14ac:dyDescent="0.25">
      <c r="A299" s="2"/>
      <c r="B299" s="2"/>
      <c r="C299" s="2"/>
      <c r="D299" s="2"/>
      <c r="E299" s="2"/>
      <c r="F299" s="2"/>
      <c r="G299" s="2"/>
      <c r="H299" s="2"/>
      <c r="I299" s="2"/>
      <c r="J299" s="2"/>
      <c r="K299" s="2"/>
      <c r="L299" s="2"/>
      <c r="M299" s="2"/>
    </row>
    <row r="300" spans="1:13" s="16" customFormat="1" ht="15.6" hidden="1" customHeight="1" x14ac:dyDescent="0.25">
      <c r="A300" s="2"/>
      <c r="B300" s="2"/>
      <c r="C300" s="2"/>
      <c r="D300" s="2"/>
      <c r="E300" s="2"/>
      <c r="F300" s="2"/>
      <c r="G300" s="2"/>
      <c r="H300" s="2"/>
      <c r="I300" s="2"/>
      <c r="J300" s="2"/>
      <c r="K300" s="2"/>
      <c r="L300" s="2"/>
      <c r="M300" s="2"/>
    </row>
    <row r="301" spans="1:13" s="16" customFormat="1" ht="15.6" hidden="1" customHeight="1" x14ac:dyDescent="0.25">
      <c r="A301" s="2"/>
      <c r="B301" s="2"/>
      <c r="C301" s="2"/>
      <c r="D301" s="2"/>
      <c r="E301" s="2"/>
      <c r="F301" s="2"/>
      <c r="G301" s="2"/>
      <c r="H301" s="2"/>
      <c r="I301" s="2"/>
      <c r="J301" s="2"/>
      <c r="K301" s="2"/>
      <c r="L301" s="2"/>
      <c r="M301" s="2"/>
    </row>
    <row r="302" spans="1:13" s="16" customFormat="1" ht="15.6" hidden="1" customHeight="1" x14ac:dyDescent="0.25">
      <c r="A302" s="2"/>
      <c r="B302" s="2"/>
      <c r="C302" s="2"/>
      <c r="D302" s="2"/>
      <c r="E302" s="2"/>
      <c r="F302" s="2"/>
      <c r="G302" s="2"/>
      <c r="H302" s="2"/>
      <c r="I302" s="2"/>
      <c r="J302" s="2"/>
      <c r="K302" s="2"/>
      <c r="L302" s="2"/>
      <c r="M302" s="2"/>
    </row>
    <row r="303" spans="1:13" s="16" customFormat="1" ht="15.6" hidden="1" customHeight="1" x14ac:dyDescent="0.25">
      <c r="A303" s="2"/>
      <c r="B303" s="2"/>
      <c r="C303" s="2"/>
      <c r="D303" s="2"/>
      <c r="E303" s="2"/>
      <c r="F303" s="2"/>
      <c r="G303" s="2"/>
      <c r="H303" s="2"/>
      <c r="I303" s="2"/>
      <c r="J303" s="2"/>
      <c r="K303" s="2"/>
      <c r="L303" s="2"/>
      <c r="M303" s="2"/>
    </row>
    <row r="304" spans="1:13" s="16" customFormat="1" ht="15.6" hidden="1" customHeight="1" x14ac:dyDescent="0.25">
      <c r="A304" s="2"/>
      <c r="B304" s="2"/>
      <c r="C304" s="2"/>
      <c r="D304" s="2"/>
      <c r="E304" s="2"/>
      <c r="F304" s="2"/>
      <c r="G304" s="2"/>
      <c r="H304" s="2"/>
      <c r="I304" s="2"/>
      <c r="J304" s="2"/>
      <c r="K304" s="2"/>
      <c r="L304" s="2"/>
      <c r="M304" s="2"/>
    </row>
    <row r="305" spans="1:13" s="16" customFormat="1" ht="15.6" hidden="1" customHeight="1" x14ac:dyDescent="0.25">
      <c r="A305" s="2"/>
      <c r="B305" s="2"/>
      <c r="C305" s="2"/>
      <c r="D305" s="2"/>
      <c r="E305" s="2"/>
      <c r="F305" s="2"/>
      <c r="G305" s="2"/>
      <c r="H305" s="2"/>
      <c r="I305" s="2"/>
      <c r="J305" s="2"/>
      <c r="K305" s="2"/>
      <c r="L305" s="2"/>
      <c r="M305" s="2"/>
    </row>
    <row r="306" spans="1:13" s="16" customFormat="1" ht="15.6" hidden="1" customHeight="1" x14ac:dyDescent="0.25">
      <c r="A306" s="2"/>
      <c r="B306" s="2"/>
      <c r="C306" s="2"/>
      <c r="D306" s="2"/>
      <c r="E306" s="2"/>
      <c r="F306" s="2"/>
      <c r="G306" s="2"/>
      <c r="H306" s="2"/>
      <c r="I306" s="2"/>
      <c r="J306" s="2"/>
      <c r="K306" s="2"/>
      <c r="L306" s="2"/>
      <c r="M306" s="2"/>
    </row>
    <row r="307" spans="1:13" s="16" customFormat="1" ht="15.6" hidden="1" customHeight="1" x14ac:dyDescent="0.25">
      <c r="A307" s="2"/>
      <c r="B307" s="2"/>
      <c r="C307" s="2"/>
      <c r="D307" s="2"/>
      <c r="E307" s="2"/>
      <c r="F307" s="2"/>
      <c r="G307" s="2"/>
      <c r="H307" s="2"/>
      <c r="I307" s="2"/>
      <c r="J307" s="2"/>
      <c r="K307" s="2"/>
      <c r="L307" s="2"/>
      <c r="M307" s="2"/>
    </row>
    <row r="308" spans="1:13" s="16" customFormat="1" ht="15.6" hidden="1" customHeight="1" x14ac:dyDescent="0.25">
      <c r="A308" s="2"/>
      <c r="B308" s="2"/>
      <c r="C308" s="2"/>
      <c r="D308" s="2"/>
      <c r="E308" s="2"/>
      <c r="F308" s="2"/>
      <c r="G308" s="2"/>
      <c r="H308" s="2"/>
      <c r="I308" s="2"/>
      <c r="J308" s="2"/>
      <c r="K308" s="2"/>
      <c r="L308" s="2"/>
      <c r="M308" s="2"/>
    </row>
    <row r="309" spans="1:13" s="16" customFormat="1" ht="15.6" hidden="1" customHeight="1" x14ac:dyDescent="0.25">
      <c r="A309" s="2"/>
      <c r="B309" s="2"/>
      <c r="C309" s="2"/>
      <c r="D309" s="2"/>
      <c r="E309" s="2"/>
      <c r="F309" s="2"/>
      <c r="G309" s="2"/>
      <c r="H309" s="2"/>
      <c r="I309" s="2"/>
      <c r="J309" s="2"/>
      <c r="K309" s="2"/>
      <c r="L309" s="2"/>
      <c r="M309" s="2"/>
    </row>
    <row r="310" spans="1:13" s="16" customFormat="1" ht="15.6" hidden="1" customHeight="1" x14ac:dyDescent="0.25">
      <c r="A310" s="2"/>
      <c r="B310" s="2"/>
      <c r="C310" s="2"/>
      <c r="D310" s="2"/>
      <c r="E310" s="2"/>
      <c r="F310" s="2"/>
      <c r="G310" s="2"/>
      <c r="H310" s="2"/>
      <c r="I310" s="2"/>
      <c r="J310" s="2"/>
      <c r="K310" s="2"/>
      <c r="L310" s="2"/>
      <c r="M310" s="2"/>
    </row>
    <row r="311" spans="1:13" s="16" customFormat="1" ht="15.6" hidden="1" customHeight="1" x14ac:dyDescent="0.25">
      <c r="A311" s="2"/>
      <c r="B311" s="2"/>
      <c r="C311" s="2"/>
      <c r="D311" s="2"/>
      <c r="E311" s="2"/>
      <c r="F311" s="2"/>
      <c r="G311" s="2"/>
      <c r="H311" s="2"/>
      <c r="I311" s="2"/>
      <c r="J311" s="2"/>
      <c r="K311" s="2"/>
      <c r="L311" s="2"/>
      <c r="M311" s="2"/>
    </row>
    <row r="312" spans="1:13" s="16" customFormat="1" ht="15.6" hidden="1" customHeight="1" x14ac:dyDescent="0.25">
      <c r="A312" s="2"/>
      <c r="B312" s="2"/>
      <c r="C312" s="2"/>
      <c r="D312" s="2"/>
      <c r="E312" s="2"/>
      <c r="F312" s="2"/>
      <c r="G312" s="2"/>
      <c r="H312" s="2"/>
      <c r="I312" s="2"/>
      <c r="J312" s="2"/>
      <c r="K312" s="2"/>
      <c r="L312" s="2"/>
      <c r="M312" s="2"/>
    </row>
    <row r="313" spans="1:13" s="16" customFormat="1" ht="15.6" hidden="1" customHeight="1" x14ac:dyDescent="0.25">
      <c r="A313" s="2"/>
      <c r="B313" s="2"/>
      <c r="C313" s="2"/>
      <c r="D313" s="2"/>
      <c r="E313" s="2"/>
      <c r="F313" s="2"/>
      <c r="G313" s="2"/>
      <c r="H313" s="2"/>
      <c r="I313" s="2"/>
      <c r="J313" s="2"/>
      <c r="K313" s="2"/>
      <c r="L313" s="2"/>
      <c r="M313" s="2"/>
    </row>
    <row r="314" spans="1:13" s="16" customFormat="1" ht="15.6" hidden="1" customHeight="1" x14ac:dyDescent="0.25">
      <c r="A314" s="2"/>
      <c r="B314" s="2"/>
      <c r="C314" s="2"/>
      <c r="D314" s="2"/>
      <c r="E314" s="2"/>
      <c r="F314" s="2"/>
      <c r="G314" s="2"/>
      <c r="H314" s="2"/>
      <c r="I314" s="2"/>
      <c r="J314" s="2"/>
      <c r="K314" s="2"/>
      <c r="L314" s="2"/>
      <c r="M314" s="2"/>
    </row>
    <row r="315" spans="1:13" s="16" customFormat="1" ht="15.6" hidden="1" customHeight="1" x14ac:dyDescent="0.25">
      <c r="A315" s="2"/>
      <c r="B315" s="2"/>
      <c r="C315" s="2"/>
      <c r="D315" s="2"/>
      <c r="E315" s="2"/>
      <c r="F315" s="2"/>
      <c r="G315" s="2"/>
      <c r="H315" s="2"/>
      <c r="I315" s="2"/>
      <c r="J315" s="2"/>
      <c r="K315" s="2"/>
      <c r="L315" s="2"/>
      <c r="M315" s="2"/>
    </row>
    <row r="316" spans="1:13" s="16" customFormat="1" ht="15.6" hidden="1" customHeight="1" x14ac:dyDescent="0.25">
      <c r="A316" s="2"/>
      <c r="B316" s="2"/>
      <c r="C316" s="2"/>
      <c r="D316" s="2"/>
      <c r="E316" s="2"/>
      <c r="F316" s="2"/>
      <c r="G316" s="2"/>
      <c r="H316" s="2"/>
      <c r="I316" s="2"/>
      <c r="J316" s="2"/>
      <c r="K316" s="2"/>
      <c r="L316" s="2"/>
      <c r="M316" s="2"/>
    </row>
    <row r="317" spans="1:13" s="16" customFormat="1" ht="15.6" hidden="1" customHeight="1" x14ac:dyDescent="0.25">
      <c r="A317" s="2"/>
      <c r="B317" s="2"/>
      <c r="C317" s="2"/>
      <c r="D317" s="2"/>
      <c r="E317" s="2"/>
      <c r="F317" s="2"/>
      <c r="G317" s="2"/>
      <c r="H317" s="2"/>
      <c r="I317" s="2"/>
      <c r="J317" s="2"/>
      <c r="K317" s="2"/>
      <c r="L317" s="2"/>
      <c r="M317" s="2"/>
    </row>
    <row r="318" spans="1:13" s="16" customFormat="1" ht="15.6" hidden="1" customHeight="1" x14ac:dyDescent="0.25">
      <c r="A318" s="2"/>
      <c r="B318" s="2"/>
      <c r="C318" s="2"/>
      <c r="D318" s="2"/>
      <c r="E318" s="2"/>
      <c r="F318" s="2"/>
      <c r="G318" s="2"/>
      <c r="H318" s="2"/>
      <c r="I318" s="2"/>
      <c r="J318" s="2"/>
      <c r="K318" s="2"/>
      <c r="L318" s="2"/>
      <c r="M318" s="2"/>
    </row>
    <row r="319" spans="1:13" s="16" customFormat="1" ht="15.6" hidden="1" customHeight="1" x14ac:dyDescent="0.25">
      <c r="A319" s="2"/>
      <c r="B319" s="2"/>
      <c r="C319" s="2"/>
      <c r="D319" s="2"/>
      <c r="E319" s="2"/>
      <c r="F319" s="2"/>
      <c r="G319" s="2"/>
      <c r="H319" s="2"/>
      <c r="I319" s="2"/>
      <c r="J319" s="2"/>
      <c r="K319" s="2"/>
      <c r="L319" s="2"/>
      <c r="M319" s="2"/>
    </row>
    <row r="320" spans="1:13" s="16" customFormat="1" ht="15.6" hidden="1" customHeight="1" x14ac:dyDescent="0.25">
      <c r="A320" s="2"/>
      <c r="B320" s="2"/>
      <c r="C320" s="2"/>
      <c r="D320" s="2"/>
      <c r="E320" s="2"/>
      <c r="F320" s="2"/>
      <c r="G320" s="2"/>
      <c r="H320" s="2"/>
      <c r="I320" s="2"/>
      <c r="J320" s="2"/>
      <c r="K320" s="2"/>
      <c r="L320" s="2"/>
      <c r="M320" s="2"/>
    </row>
    <row r="321" spans="1:13" s="16" customFormat="1" ht="15.6" hidden="1" customHeight="1" x14ac:dyDescent="0.25">
      <c r="A321" s="2"/>
      <c r="B321" s="2"/>
      <c r="C321" s="2"/>
      <c r="D321" s="2"/>
      <c r="E321" s="2"/>
      <c r="F321" s="2"/>
      <c r="G321" s="2"/>
      <c r="H321" s="2"/>
      <c r="I321" s="2"/>
      <c r="J321" s="2"/>
      <c r="K321" s="2"/>
      <c r="L321" s="2"/>
      <c r="M321" s="2"/>
    </row>
    <row r="322" spans="1:13" s="16" customFormat="1" ht="15.6" hidden="1" customHeight="1" x14ac:dyDescent="0.25">
      <c r="A322" s="2"/>
      <c r="B322" s="2"/>
      <c r="C322" s="2"/>
      <c r="D322" s="2"/>
      <c r="E322" s="2"/>
      <c r="F322" s="2"/>
      <c r="G322" s="2"/>
      <c r="H322" s="2"/>
      <c r="I322" s="2"/>
      <c r="J322" s="2"/>
      <c r="K322" s="2"/>
      <c r="L322" s="2"/>
      <c r="M322" s="2"/>
    </row>
    <row r="323" spans="1:13" s="16" customFormat="1" ht="15.6" hidden="1" customHeight="1" x14ac:dyDescent="0.25">
      <c r="A323" s="2"/>
      <c r="B323" s="2"/>
      <c r="C323" s="2"/>
      <c r="D323" s="2"/>
      <c r="E323" s="2"/>
      <c r="F323" s="2"/>
      <c r="G323" s="2"/>
      <c r="H323" s="2"/>
      <c r="I323" s="2"/>
      <c r="J323" s="2"/>
      <c r="K323" s="2"/>
      <c r="L323" s="2"/>
      <c r="M323" s="2"/>
    </row>
    <row r="324" spans="1:13" s="16" customFormat="1" ht="15.6" hidden="1" customHeight="1" x14ac:dyDescent="0.25">
      <c r="A324" s="2"/>
      <c r="B324" s="2"/>
      <c r="C324" s="2"/>
      <c r="D324" s="2"/>
      <c r="E324" s="2"/>
      <c r="F324" s="2"/>
      <c r="G324" s="2"/>
      <c r="H324" s="2"/>
      <c r="I324" s="2"/>
      <c r="J324" s="2"/>
      <c r="K324" s="2"/>
      <c r="L324" s="2"/>
      <c r="M324" s="2"/>
    </row>
    <row r="325" spans="1:13" s="16" customFormat="1" ht="15.6" hidden="1" customHeight="1" x14ac:dyDescent="0.25">
      <c r="A325" s="2"/>
      <c r="B325" s="2"/>
      <c r="C325" s="2"/>
      <c r="D325" s="2"/>
      <c r="E325" s="2"/>
      <c r="F325" s="2"/>
      <c r="G325" s="2"/>
      <c r="H325" s="2"/>
      <c r="I325" s="2"/>
      <c r="J325" s="2"/>
      <c r="K325" s="2"/>
      <c r="L325" s="2"/>
      <c r="M325" s="2"/>
    </row>
    <row r="326" spans="1:13" s="16" customFormat="1" ht="15.6" hidden="1" customHeight="1" x14ac:dyDescent="0.25">
      <c r="A326" s="2"/>
      <c r="B326" s="2"/>
      <c r="C326" s="2"/>
      <c r="D326" s="2"/>
      <c r="E326" s="2"/>
      <c r="F326" s="2"/>
      <c r="G326" s="2"/>
      <c r="H326" s="2"/>
      <c r="I326" s="2"/>
      <c r="J326" s="2"/>
      <c r="K326" s="2"/>
      <c r="L326" s="2"/>
      <c r="M326" s="2"/>
    </row>
    <row r="327" spans="1:13" s="16" customFormat="1" ht="15.6" hidden="1" customHeight="1" x14ac:dyDescent="0.25">
      <c r="A327" s="2"/>
      <c r="B327" s="2"/>
      <c r="C327" s="2"/>
      <c r="D327" s="2"/>
      <c r="E327" s="2"/>
      <c r="F327" s="2"/>
      <c r="G327" s="2"/>
      <c r="H327" s="2"/>
      <c r="I327" s="2"/>
      <c r="J327" s="2"/>
      <c r="K327" s="2"/>
      <c r="L327" s="2"/>
      <c r="M327" s="2"/>
    </row>
    <row r="328" spans="1:13" s="16" customFormat="1" ht="15.6" hidden="1" customHeight="1" x14ac:dyDescent="0.25">
      <c r="A328" s="2"/>
      <c r="B328" s="2"/>
      <c r="C328" s="2"/>
      <c r="D328" s="2"/>
      <c r="E328" s="2"/>
      <c r="F328" s="2"/>
      <c r="G328" s="2"/>
      <c r="H328" s="2"/>
      <c r="I328" s="2"/>
      <c r="J328" s="2"/>
      <c r="K328" s="2"/>
      <c r="L328" s="2"/>
      <c r="M328" s="2"/>
    </row>
    <row r="329" spans="1:13" s="16" customFormat="1" ht="15.6" hidden="1" customHeight="1" x14ac:dyDescent="0.25">
      <c r="A329" s="2"/>
      <c r="B329" s="2"/>
      <c r="C329" s="2"/>
      <c r="D329" s="2"/>
      <c r="E329" s="2"/>
      <c r="F329" s="2"/>
      <c r="G329" s="2"/>
      <c r="H329" s="2"/>
      <c r="I329" s="2"/>
      <c r="J329" s="2"/>
      <c r="K329" s="2"/>
      <c r="L329" s="2"/>
      <c r="M329" s="2"/>
    </row>
    <row r="330" spans="1:13" s="16" customFormat="1" ht="15.6" hidden="1" customHeight="1" x14ac:dyDescent="0.25">
      <c r="A330" s="2"/>
      <c r="B330" s="2"/>
      <c r="C330" s="2"/>
      <c r="D330" s="2"/>
      <c r="E330" s="2"/>
      <c r="F330" s="2"/>
      <c r="G330" s="2"/>
      <c r="H330" s="2"/>
      <c r="I330" s="2"/>
      <c r="J330" s="2"/>
      <c r="K330" s="2"/>
      <c r="L330" s="2"/>
      <c r="M330" s="2"/>
    </row>
    <row r="331" spans="1:13" s="16" customFormat="1" ht="15.6" hidden="1" customHeight="1" x14ac:dyDescent="0.25">
      <c r="A331" s="2"/>
      <c r="B331" s="2"/>
      <c r="C331" s="2"/>
      <c r="D331" s="2"/>
      <c r="E331" s="2"/>
      <c r="F331" s="2"/>
      <c r="G331" s="2"/>
      <c r="H331" s="2"/>
      <c r="I331" s="2"/>
      <c r="J331" s="2"/>
      <c r="K331" s="2"/>
      <c r="L331" s="2"/>
      <c r="M331" s="2"/>
    </row>
    <row r="332" spans="1:13" s="16" customFormat="1" ht="15.6" hidden="1" customHeight="1" x14ac:dyDescent="0.25">
      <c r="A332" s="2"/>
      <c r="B332" s="2"/>
      <c r="C332" s="2"/>
      <c r="D332" s="2"/>
      <c r="E332" s="2"/>
      <c r="F332" s="2"/>
      <c r="G332" s="2"/>
      <c r="H332" s="2"/>
      <c r="I332" s="2"/>
      <c r="J332" s="2"/>
      <c r="K332" s="2"/>
      <c r="L332" s="2"/>
      <c r="M332" s="2"/>
    </row>
    <row r="333" spans="1:13" s="16" customFormat="1" ht="15.6" hidden="1" customHeight="1" x14ac:dyDescent="0.25">
      <c r="A333" s="2"/>
      <c r="B333" s="2"/>
      <c r="C333" s="2"/>
      <c r="D333" s="2"/>
      <c r="E333" s="2"/>
      <c r="F333" s="2"/>
      <c r="G333" s="2"/>
      <c r="H333" s="2"/>
      <c r="I333" s="2"/>
      <c r="J333" s="2"/>
      <c r="K333" s="2"/>
      <c r="L333" s="2"/>
      <c r="M333" s="2"/>
    </row>
    <row r="334" spans="1:13" s="16" customFormat="1" ht="15.6" hidden="1" customHeight="1" x14ac:dyDescent="0.25">
      <c r="A334" s="2"/>
      <c r="B334" s="2"/>
      <c r="C334" s="2"/>
      <c r="D334" s="2"/>
      <c r="E334" s="2"/>
      <c r="F334" s="2"/>
      <c r="G334" s="2"/>
      <c r="H334" s="2"/>
      <c r="I334" s="2"/>
      <c r="J334" s="2"/>
      <c r="K334" s="2"/>
      <c r="L334" s="2"/>
      <c r="M334" s="2"/>
    </row>
    <row r="335" spans="1:13" s="16" customFormat="1" ht="15.6" hidden="1" customHeight="1" x14ac:dyDescent="0.25">
      <c r="A335" s="2"/>
      <c r="B335" s="2"/>
      <c r="C335" s="2"/>
      <c r="D335" s="2"/>
      <c r="E335" s="2"/>
      <c r="F335" s="2"/>
      <c r="G335" s="2"/>
      <c r="H335" s="2"/>
      <c r="I335" s="2"/>
      <c r="J335" s="2"/>
      <c r="K335" s="2"/>
      <c r="L335" s="2"/>
      <c r="M335" s="2"/>
    </row>
    <row r="336" spans="1:13" s="16" customFormat="1" ht="15.6" hidden="1" customHeight="1" x14ac:dyDescent="0.25">
      <c r="A336" s="2"/>
      <c r="B336" s="2"/>
      <c r="C336" s="2"/>
      <c r="D336" s="2"/>
      <c r="E336" s="2"/>
      <c r="F336" s="2"/>
      <c r="G336" s="2"/>
      <c r="H336" s="2"/>
      <c r="I336" s="2"/>
      <c r="J336" s="2"/>
      <c r="K336" s="2"/>
      <c r="L336" s="2"/>
      <c r="M336" s="2"/>
    </row>
    <row r="337" spans="1:13" s="16" customFormat="1" ht="15.6" hidden="1" customHeight="1" x14ac:dyDescent="0.25">
      <c r="A337" s="2"/>
      <c r="B337" s="2"/>
      <c r="C337" s="2"/>
      <c r="D337" s="2"/>
      <c r="E337" s="2"/>
      <c r="F337" s="2"/>
      <c r="G337" s="2"/>
      <c r="H337" s="2"/>
      <c r="I337" s="2"/>
      <c r="J337" s="2"/>
      <c r="K337" s="2"/>
      <c r="L337" s="2"/>
      <c r="M337" s="2"/>
    </row>
    <row r="338" spans="1:13" s="16" customFormat="1" ht="15.6" hidden="1" customHeight="1" x14ac:dyDescent="0.25">
      <c r="A338" s="2"/>
      <c r="B338" s="2"/>
      <c r="C338" s="2"/>
      <c r="D338" s="2"/>
      <c r="E338" s="2"/>
      <c r="F338" s="2"/>
      <c r="G338" s="2"/>
      <c r="H338" s="2"/>
      <c r="I338" s="2"/>
      <c r="J338" s="2"/>
      <c r="K338" s="2"/>
      <c r="L338" s="2"/>
      <c r="M338" s="2"/>
    </row>
    <row r="339" spans="1:13" s="16" customFormat="1" ht="15.6" hidden="1" customHeight="1" x14ac:dyDescent="0.25">
      <c r="A339" s="2"/>
      <c r="B339" s="2"/>
      <c r="C339" s="2"/>
      <c r="D339" s="2"/>
      <c r="E339" s="2"/>
      <c r="F339" s="2"/>
      <c r="G339" s="2"/>
      <c r="H339" s="2"/>
      <c r="I339" s="2"/>
      <c r="J339" s="2"/>
      <c r="K339" s="2"/>
      <c r="L339" s="2"/>
      <c r="M339" s="2"/>
    </row>
    <row r="340" spans="1:13" s="16" customFormat="1" ht="15.6" hidden="1" customHeight="1" x14ac:dyDescent="0.25">
      <c r="A340" s="2"/>
      <c r="B340" s="2"/>
      <c r="C340" s="2"/>
      <c r="D340" s="2"/>
      <c r="E340" s="2"/>
      <c r="F340" s="2"/>
      <c r="G340" s="2"/>
      <c r="H340" s="2"/>
      <c r="I340" s="2"/>
      <c r="J340" s="2"/>
      <c r="K340" s="2"/>
      <c r="L340" s="2"/>
      <c r="M340" s="2"/>
    </row>
    <row r="341" spans="1:13" s="16" customFormat="1" ht="15.6" hidden="1" customHeight="1" x14ac:dyDescent="0.25">
      <c r="A341" s="2"/>
      <c r="B341" s="2"/>
      <c r="C341" s="2"/>
      <c r="D341" s="2"/>
      <c r="E341" s="2"/>
      <c r="F341" s="2"/>
      <c r="G341" s="2"/>
      <c r="H341" s="2"/>
      <c r="I341" s="2"/>
      <c r="J341" s="2"/>
      <c r="K341" s="2"/>
      <c r="L341" s="2"/>
      <c r="M341" s="2"/>
    </row>
    <row r="342" spans="1:13" s="16" customFormat="1" ht="15.6" hidden="1" customHeight="1" x14ac:dyDescent="0.25">
      <c r="A342" s="2"/>
      <c r="B342" s="2"/>
      <c r="C342" s="2"/>
      <c r="D342" s="2"/>
      <c r="E342" s="2"/>
      <c r="F342" s="2"/>
      <c r="G342" s="2"/>
      <c r="H342" s="2"/>
      <c r="I342" s="2"/>
      <c r="J342" s="2"/>
      <c r="K342" s="2"/>
      <c r="L342" s="2"/>
      <c r="M342" s="2"/>
    </row>
    <row r="343" spans="1:13" s="16" customFormat="1" ht="15.6" hidden="1" customHeight="1" x14ac:dyDescent="0.25">
      <c r="A343" s="2"/>
      <c r="B343" s="2"/>
      <c r="C343" s="2"/>
      <c r="D343" s="2"/>
      <c r="E343" s="2"/>
      <c r="F343" s="2"/>
      <c r="G343" s="2"/>
      <c r="H343" s="2"/>
      <c r="I343" s="2"/>
      <c r="J343" s="2"/>
      <c r="K343" s="2"/>
      <c r="L343" s="2"/>
      <c r="M343" s="2"/>
    </row>
    <row r="344" spans="1:13" s="16" customFormat="1" ht="15.6" hidden="1" customHeight="1" x14ac:dyDescent="0.25">
      <c r="A344" s="2"/>
      <c r="B344" s="2"/>
      <c r="C344" s="2"/>
      <c r="D344" s="2"/>
      <c r="E344" s="2"/>
      <c r="F344" s="2"/>
      <c r="G344" s="2"/>
      <c r="H344" s="2"/>
      <c r="I344" s="2"/>
      <c r="J344" s="2"/>
      <c r="K344" s="2"/>
      <c r="L344" s="2"/>
      <c r="M344" s="2"/>
    </row>
    <row r="345" spans="1:13" s="16" customFormat="1" ht="15.6" hidden="1" customHeight="1" x14ac:dyDescent="0.25">
      <c r="A345" s="2"/>
      <c r="B345" s="2"/>
      <c r="C345" s="2"/>
      <c r="D345" s="2"/>
      <c r="E345" s="2"/>
      <c r="F345" s="2"/>
      <c r="G345" s="2"/>
      <c r="H345" s="2"/>
      <c r="I345" s="2"/>
      <c r="J345" s="2"/>
      <c r="K345" s="2"/>
      <c r="L345" s="2"/>
      <c r="M345" s="2"/>
    </row>
    <row r="346" spans="1:13" s="16" customFormat="1" ht="15.6" hidden="1" customHeight="1" x14ac:dyDescent="0.25">
      <c r="A346" s="2"/>
      <c r="B346" s="2"/>
      <c r="C346" s="2"/>
      <c r="D346" s="2"/>
      <c r="E346" s="2"/>
      <c r="F346" s="2"/>
      <c r="G346" s="2"/>
      <c r="H346" s="2"/>
      <c r="I346" s="2"/>
      <c r="J346" s="2"/>
      <c r="K346" s="2"/>
      <c r="L346" s="2"/>
      <c r="M346" s="2"/>
    </row>
    <row r="347" spans="1:13" s="16" customFormat="1" ht="15.6" hidden="1" customHeight="1" x14ac:dyDescent="0.25">
      <c r="A347" s="2"/>
      <c r="B347" s="2"/>
      <c r="C347" s="2"/>
      <c r="D347" s="2"/>
      <c r="E347" s="2"/>
      <c r="F347" s="2"/>
      <c r="G347" s="2"/>
      <c r="H347" s="2"/>
      <c r="I347" s="2"/>
      <c r="J347" s="2"/>
      <c r="K347" s="2"/>
      <c r="L347" s="2"/>
      <c r="M347" s="2"/>
    </row>
    <row r="348" spans="1:13" s="16" customFormat="1" ht="15.6" hidden="1" customHeight="1" x14ac:dyDescent="0.25">
      <c r="A348" s="2"/>
      <c r="B348" s="2"/>
      <c r="C348" s="2"/>
      <c r="D348" s="2"/>
      <c r="E348" s="2"/>
      <c r="F348" s="2"/>
      <c r="G348" s="2"/>
      <c r="H348" s="2"/>
      <c r="I348" s="2"/>
      <c r="J348" s="2"/>
      <c r="K348" s="2"/>
      <c r="L348" s="2"/>
      <c r="M348" s="2"/>
    </row>
    <row r="349" spans="1:13" s="16" customFormat="1" ht="15.6" hidden="1" customHeight="1" x14ac:dyDescent="0.25">
      <c r="A349" s="2"/>
      <c r="B349" s="2"/>
      <c r="C349" s="2"/>
      <c r="D349" s="2"/>
      <c r="E349" s="2"/>
      <c r="F349" s="2"/>
      <c r="G349" s="2"/>
      <c r="H349" s="2"/>
      <c r="I349" s="2"/>
      <c r="J349" s="2"/>
      <c r="K349" s="2"/>
      <c r="L349" s="2"/>
      <c r="M349" s="2"/>
    </row>
    <row r="350" spans="1:13" s="16" customFormat="1" ht="15.6" hidden="1" customHeight="1" x14ac:dyDescent="0.25">
      <c r="A350" s="2"/>
      <c r="B350" s="2"/>
      <c r="C350" s="2"/>
      <c r="D350" s="2"/>
      <c r="E350" s="2"/>
      <c r="F350" s="2"/>
      <c r="G350" s="2"/>
      <c r="H350" s="2"/>
      <c r="I350" s="2"/>
      <c r="J350" s="2"/>
      <c r="K350" s="2"/>
      <c r="L350" s="2"/>
      <c r="M350" s="2"/>
    </row>
    <row r="351" spans="1:13" s="16" customFormat="1" ht="15.6" hidden="1" customHeight="1" x14ac:dyDescent="0.25">
      <c r="A351" s="2"/>
      <c r="B351" s="2"/>
      <c r="C351" s="2"/>
      <c r="D351" s="2"/>
      <c r="E351" s="2"/>
      <c r="F351" s="2"/>
      <c r="G351" s="2"/>
      <c r="H351" s="2"/>
      <c r="I351" s="2"/>
      <c r="J351" s="2"/>
      <c r="K351" s="2"/>
      <c r="L351" s="2"/>
      <c r="M351" s="2"/>
    </row>
    <row r="352" spans="1:13" s="16" customFormat="1" ht="15.6" hidden="1" customHeight="1" x14ac:dyDescent="0.25">
      <c r="A352" s="2"/>
      <c r="B352" s="2"/>
      <c r="C352" s="2"/>
      <c r="D352" s="2"/>
      <c r="E352" s="2"/>
      <c r="F352" s="2"/>
      <c r="G352" s="2"/>
      <c r="H352" s="2"/>
      <c r="I352" s="2"/>
      <c r="J352" s="2"/>
      <c r="K352" s="2"/>
      <c r="L352" s="2"/>
      <c r="M352" s="2"/>
    </row>
    <row r="353" spans="1:13" s="16" customFormat="1" ht="15.6" hidden="1" customHeight="1" x14ac:dyDescent="0.25">
      <c r="A353" s="2"/>
      <c r="B353" s="2"/>
      <c r="C353" s="2"/>
      <c r="D353" s="2"/>
      <c r="E353" s="2"/>
      <c r="F353" s="2"/>
      <c r="G353" s="2"/>
      <c r="H353" s="2"/>
      <c r="I353" s="2"/>
      <c r="J353" s="2"/>
      <c r="K353" s="2"/>
      <c r="L353" s="2"/>
      <c r="M353" s="2"/>
    </row>
    <row r="354" spans="1:13" s="16" customFormat="1" ht="15.6" hidden="1" customHeight="1" x14ac:dyDescent="0.25">
      <c r="A354" s="2"/>
      <c r="B354" s="2"/>
      <c r="C354" s="2"/>
      <c r="D354" s="2"/>
      <c r="E354" s="2"/>
      <c r="F354" s="2"/>
      <c r="G354" s="2"/>
      <c r="H354" s="2"/>
      <c r="I354" s="2"/>
      <c r="J354" s="2"/>
      <c r="K354" s="2"/>
      <c r="L354" s="2"/>
      <c r="M354" s="2"/>
    </row>
    <row r="355" spans="1:13" s="16" customFormat="1" ht="15.6" hidden="1" customHeight="1" x14ac:dyDescent="0.25">
      <c r="A355" s="2"/>
      <c r="B355" s="2"/>
      <c r="C355" s="2"/>
      <c r="D355" s="2"/>
      <c r="E355" s="2"/>
      <c r="F355" s="2"/>
      <c r="G355" s="2"/>
      <c r="H355" s="2"/>
      <c r="I355" s="2"/>
      <c r="J355" s="2"/>
      <c r="K355" s="2"/>
      <c r="L355" s="2"/>
      <c r="M355" s="2"/>
    </row>
    <row r="356" spans="1:13" s="16" customFormat="1" ht="15.6" hidden="1" customHeight="1" x14ac:dyDescent="0.25">
      <c r="A356" s="2"/>
      <c r="B356" s="2"/>
      <c r="C356" s="2"/>
      <c r="D356" s="2"/>
      <c r="E356" s="2"/>
      <c r="F356" s="2"/>
      <c r="G356" s="2"/>
      <c r="H356" s="2"/>
      <c r="I356" s="2"/>
      <c r="J356" s="2"/>
      <c r="K356" s="2"/>
      <c r="L356" s="2"/>
      <c r="M356" s="2"/>
    </row>
    <row r="357" spans="1:13" s="16" customFormat="1" ht="15.6" hidden="1" customHeight="1" x14ac:dyDescent="0.25">
      <c r="A357" s="2"/>
      <c r="B357" s="2"/>
      <c r="C357" s="2"/>
      <c r="D357" s="2"/>
      <c r="E357" s="2"/>
      <c r="F357" s="2"/>
      <c r="G357" s="2"/>
      <c r="H357" s="2"/>
      <c r="I357" s="2"/>
      <c r="J357" s="2"/>
      <c r="K357" s="2"/>
      <c r="L357" s="2"/>
      <c r="M357" s="2"/>
    </row>
    <row r="358" spans="1:13" s="16" customFormat="1" ht="15.6" hidden="1" customHeight="1" x14ac:dyDescent="0.25">
      <c r="A358" s="2"/>
      <c r="B358" s="2"/>
      <c r="C358" s="2"/>
      <c r="D358" s="2"/>
      <c r="E358" s="2"/>
      <c r="F358" s="2"/>
      <c r="G358" s="2"/>
      <c r="H358" s="2"/>
      <c r="I358" s="2"/>
      <c r="J358" s="2"/>
      <c r="K358" s="2"/>
      <c r="L358" s="2"/>
      <c r="M358" s="2"/>
    </row>
    <row r="359" spans="1:13" s="16" customFormat="1" ht="15.6" hidden="1" customHeight="1" x14ac:dyDescent="0.25">
      <c r="A359" s="2"/>
      <c r="B359" s="2"/>
      <c r="C359" s="2"/>
      <c r="D359" s="2"/>
      <c r="E359" s="2"/>
      <c r="F359" s="2"/>
      <c r="G359" s="2"/>
      <c r="H359" s="2"/>
      <c r="I359" s="2"/>
      <c r="J359" s="2"/>
      <c r="K359" s="2"/>
      <c r="L359" s="2"/>
      <c r="M359" s="2"/>
    </row>
    <row r="360" spans="1:13" s="16" customFormat="1" ht="15.6" hidden="1" customHeight="1" x14ac:dyDescent="0.25">
      <c r="A360" s="2"/>
      <c r="B360" s="2"/>
      <c r="C360" s="2"/>
      <c r="D360" s="2"/>
      <c r="E360" s="2"/>
      <c r="F360" s="2"/>
      <c r="G360" s="2"/>
      <c r="H360" s="2"/>
      <c r="I360" s="2"/>
      <c r="J360" s="2"/>
      <c r="K360" s="2"/>
      <c r="L360" s="2"/>
      <c r="M360" s="2"/>
    </row>
    <row r="361" spans="1:13" s="16" customFormat="1" ht="15.6" hidden="1" customHeight="1" x14ac:dyDescent="0.25">
      <c r="A361" s="2"/>
      <c r="B361" s="2"/>
      <c r="C361" s="2"/>
      <c r="D361" s="2"/>
      <c r="E361" s="2"/>
      <c r="F361" s="2"/>
      <c r="G361" s="2"/>
      <c r="H361" s="2"/>
      <c r="I361" s="2"/>
      <c r="J361" s="2"/>
      <c r="K361" s="2"/>
      <c r="L361" s="2"/>
      <c r="M361" s="2"/>
    </row>
    <row r="362" spans="1:13" s="16" customFormat="1" ht="15.6" hidden="1" customHeight="1" x14ac:dyDescent="0.25">
      <c r="A362" s="2"/>
      <c r="B362" s="2"/>
      <c r="C362" s="2"/>
      <c r="D362" s="2"/>
      <c r="E362" s="2"/>
      <c r="F362" s="2"/>
      <c r="G362" s="2"/>
      <c r="H362" s="2"/>
      <c r="I362" s="2"/>
      <c r="J362" s="2"/>
      <c r="K362" s="2"/>
      <c r="L362" s="2"/>
      <c r="M362" s="2"/>
    </row>
    <row r="363" spans="1:13" s="16" customFormat="1" ht="15.6" hidden="1" customHeight="1" x14ac:dyDescent="0.25">
      <c r="A363" s="2"/>
      <c r="B363" s="2"/>
      <c r="C363" s="2"/>
      <c r="D363" s="2"/>
      <c r="E363" s="2"/>
      <c r="F363" s="2"/>
      <c r="G363" s="2"/>
      <c r="H363" s="2"/>
      <c r="I363" s="2"/>
      <c r="J363" s="2"/>
      <c r="K363" s="2"/>
      <c r="L363" s="2"/>
      <c r="M363" s="2"/>
    </row>
    <row r="364" spans="1:13" s="16" customFormat="1" ht="15.6" hidden="1" customHeight="1" x14ac:dyDescent="0.25">
      <c r="A364" s="2"/>
      <c r="B364" s="2"/>
      <c r="C364" s="2"/>
      <c r="D364" s="2"/>
      <c r="E364" s="2"/>
      <c r="F364" s="2"/>
      <c r="G364" s="2"/>
      <c r="H364" s="2"/>
      <c r="I364" s="2"/>
      <c r="J364" s="2"/>
      <c r="K364" s="2"/>
      <c r="L364" s="2"/>
      <c r="M364" s="2"/>
    </row>
    <row r="365" spans="1:13" s="16" customFormat="1" ht="15.6" hidden="1" customHeight="1" x14ac:dyDescent="0.25">
      <c r="A365" s="2"/>
      <c r="B365" s="2"/>
      <c r="C365" s="2"/>
      <c r="D365" s="2"/>
      <c r="E365" s="2"/>
      <c r="F365" s="2"/>
      <c r="G365" s="2"/>
      <c r="H365" s="2"/>
      <c r="I365" s="2"/>
      <c r="J365" s="2"/>
      <c r="K365" s="2"/>
      <c r="L365" s="2"/>
      <c r="M365" s="2"/>
    </row>
    <row r="366" spans="1:13" s="16" customFormat="1" ht="15.6" hidden="1" customHeight="1" x14ac:dyDescent="0.25">
      <c r="A366" s="2"/>
      <c r="B366" s="2"/>
      <c r="C366" s="2"/>
      <c r="D366" s="2"/>
      <c r="E366" s="2"/>
      <c r="F366" s="2"/>
      <c r="G366" s="2"/>
      <c r="H366" s="2"/>
      <c r="I366" s="2"/>
      <c r="J366" s="2"/>
      <c r="K366" s="2"/>
      <c r="L366" s="2"/>
      <c r="M366" s="2"/>
    </row>
    <row r="367" spans="1:13" s="16" customFormat="1" ht="15.6" hidden="1" customHeight="1" x14ac:dyDescent="0.25">
      <c r="A367" s="2"/>
      <c r="B367" s="2"/>
      <c r="C367" s="2"/>
      <c r="D367" s="2"/>
      <c r="E367" s="2"/>
      <c r="F367" s="2"/>
      <c r="G367" s="2"/>
      <c r="H367" s="2"/>
      <c r="I367" s="2"/>
      <c r="J367" s="2"/>
      <c r="K367" s="2"/>
      <c r="L367" s="2"/>
      <c r="M367" s="2"/>
    </row>
    <row r="368" spans="1:13" s="16" customFormat="1" ht="15.6" hidden="1" customHeight="1" x14ac:dyDescent="0.25">
      <c r="A368" s="2"/>
      <c r="B368" s="2"/>
      <c r="C368" s="2"/>
      <c r="D368" s="2"/>
      <c r="E368" s="2"/>
      <c r="F368" s="2"/>
      <c r="G368" s="2"/>
      <c r="H368" s="2"/>
      <c r="I368" s="2"/>
      <c r="J368" s="2"/>
      <c r="K368" s="2"/>
      <c r="L368" s="2"/>
      <c r="M368" s="2"/>
    </row>
    <row r="369" spans="1:13" s="16" customFormat="1" ht="15.6" hidden="1" customHeight="1" x14ac:dyDescent="0.25">
      <c r="A369" s="2"/>
      <c r="B369" s="2"/>
      <c r="C369" s="2"/>
      <c r="D369" s="2"/>
      <c r="E369" s="2"/>
      <c r="F369" s="2"/>
      <c r="G369" s="2"/>
      <c r="H369" s="2"/>
      <c r="I369" s="2"/>
      <c r="J369" s="2"/>
      <c r="K369" s="2"/>
      <c r="L369" s="2"/>
      <c r="M369" s="2"/>
    </row>
    <row r="370" spans="1:13" s="16" customFormat="1" ht="15.6" hidden="1" customHeight="1" x14ac:dyDescent="0.25">
      <c r="A370" s="2"/>
      <c r="B370" s="2"/>
      <c r="C370" s="2"/>
      <c r="D370" s="2"/>
      <c r="E370" s="2"/>
      <c r="F370" s="2"/>
      <c r="G370" s="2"/>
      <c r="H370" s="2"/>
      <c r="I370" s="2"/>
      <c r="J370" s="2"/>
      <c r="K370" s="2"/>
      <c r="L370" s="2"/>
      <c r="M370" s="2"/>
    </row>
    <row r="371" spans="1:13" s="16" customFormat="1" ht="15.6" hidden="1" customHeight="1" x14ac:dyDescent="0.25">
      <c r="A371" s="2"/>
      <c r="B371" s="2"/>
      <c r="C371" s="2"/>
      <c r="D371" s="2"/>
      <c r="E371" s="2"/>
      <c r="F371" s="2"/>
      <c r="G371" s="2"/>
      <c r="H371" s="2"/>
      <c r="I371" s="2"/>
      <c r="J371" s="2"/>
      <c r="K371" s="2"/>
      <c r="L371" s="2"/>
      <c r="M371" s="2"/>
    </row>
    <row r="372" spans="1:13" s="16" customFormat="1" ht="15.6" hidden="1" customHeight="1" x14ac:dyDescent="0.25">
      <c r="A372" s="2"/>
      <c r="B372" s="2"/>
      <c r="C372" s="2"/>
      <c r="D372" s="2"/>
      <c r="E372" s="2"/>
      <c r="F372" s="2"/>
      <c r="G372" s="2"/>
      <c r="H372" s="2"/>
      <c r="I372" s="2"/>
      <c r="J372" s="2"/>
      <c r="K372" s="2"/>
      <c r="L372" s="2"/>
      <c r="M372" s="2"/>
    </row>
    <row r="373" spans="1:13" s="16" customFormat="1" ht="15.6" hidden="1" customHeight="1" x14ac:dyDescent="0.25">
      <c r="A373" s="2"/>
      <c r="B373" s="2"/>
      <c r="C373" s="2"/>
      <c r="D373" s="2"/>
      <c r="E373" s="2"/>
      <c r="F373" s="2"/>
      <c r="G373" s="2"/>
      <c r="H373" s="2"/>
      <c r="I373" s="2"/>
      <c r="J373" s="2"/>
      <c r="K373" s="2"/>
      <c r="L373" s="2"/>
      <c r="M373" s="2"/>
    </row>
    <row r="374" spans="1:13" s="16" customFormat="1" ht="15.6" hidden="1" customHeight="1" x14ac:dyDescent="0.25">
      <c r="A374" s="2"/>
      <c r="B374" s="2"/>
      <c r="C374" s="2"/>
      <c r="D374" s="2"/>
      <c r="E374" s="2"/>
      <c r="F374" s="2"/>
      <c r="G374" s="2"/>
      <c r="H374" s="2"/>
      <c r="I374" s="2"/>
      <c r="J374" s="2"/>
      <c r="K374" s="2"/>
      <c r="L374" s="2"/>
      <c r="M374" s="2"/>
    </row>
    <row r="375" spans="1:13" s="16" customFormat="1" ht="15.6" hidden="1" customHeight="1" x14ac:dyDescent="0.25">
      <c r="A375" s="2"/>
      <c r="B375" s="2"/>
      <c r="C375" s="2"/>
      <c r="D375" s="2"/>
      <c r="E375" s="2"/>
      <c r="F375" s="2"/>
      <c r="G375" s="2"/>
      <c r="H375" s="2"/>
      <c r="I375" s="2"/>
      <c r="J375" s="2"/>
      <c r="K375" s="2"/>
      <c r="L375" s="2"/>
      <c r="M375" s="2"/>
    </row>
    <row r="376" spans="1:13" s="16" customFormat="1" ht="15.6" hidden="1" customHeight="1" x14ac:dyDescent="0.25">
      <c r="A376" s="2"/>
      <c r="B376" s="2"/>
      <c r="C376" s="2"/>
      <c r="D376" s="2"/>
      <c r="E376" s="2"/>
      <c r="F376" s="2"/>
      <c r="G376" s="2"/>
      <c r="H376" s="2"/>
      <c r="I376" s="2"/>
      <c r="J376" s="2"/>
      <c r="K376" s="2"/>
      <c r="L376" s="2"/>
      <c r="M376" s="2"/>
    </row>
    <row r="377" spans="1:13" s="16" customFormat="1" ht="15.6" hidden="1" customHeight="1" x14ac:dyDescent="0.25">
      <c r="A377" s="2"/>
      <c r="B377" s="2"/>
      <c r="C377" s="2"/>
      <c r="D377" s="2"/>
      <c r="E377" s="2"/>
      <c r="F377" s="2"/>
      <c r="G377" s="2"/>
      <c r="H377" s="2"/>
      <c r="I377" s="2"/>
      <c r="J377" s="2"/>
      <c r="K377" s="2"/>
      <c r="L377" s="2"/>
      <c r="M377" s="2"/>
    </row>
    <row r="378" spans="1:13" s="16" customFormat="1" ht="15.6" hidden="1" customHeight="1" x14ac:dyDescent="0.25">
      <c r="A378" s="2"/>
      <c r="B378" s="2"/>
      <c r="C378" s="2"/>
      <c r="D378" s="2"/>
      <c r="E378" s="2"/>
      <c r="F378" s="2"/>
      <c r="G378" s="2"/>
      <c r="H378" s="2"/>
      <c r="I378" s="2"/>
      <c r="J378" s="2"/>
      <c r="K378" s="2"/>
      <c r="L378" s="2"/>
      <c r="M378" s="2"/>
    </row>
    <row r="379" spans="1:13" s="16" customFormat="1" ht="15.6" hidden="1" customHeight="1" x14ac:dyDescent="0.25">
      <c r="A379" s="2"/>
      <c r="B379" s="2"/>
      <c r="C379" s="2"/>
      <c r="D379" s="2"/>
      <c r="E379" s="2"/>
      <c r="F379" s="2"/>
      <c r="G379" s="2"/>
      <c r="H379" s="2"/>
      <c r="I379" s="2"/>
      <c r="J379" s="2"/>
      <c r="K379" s="2"/>
      <c r="L379" s="2"/>
      <c r="M379" s="2"/>
    </row>
    <row r="380" spans="1:13" s="16" customFormat="1" ht="15.6" hidden="1" customHeight="1" x14ac:dyDescent="0.25">
      <c r="A380" s="2"/>
      <c r="B380" s="2"/>
      <c r="C380" s="2"/>
      <c r="D380" s="2"/>
      <c r="E380" s="2"/>
      <c r="F380" s="2"/>
      <c r="G380" s="2"/>
      <c r="H380" s="2"/>
      <c r="I380" s="2"/>
      <c r="J380" s="2"/>
      <c r="K380" s="2"/>
      <c r="L380" s="2"/>
      <c r="M380" s="2"/>
    </row>
    <row r="381" spans="1:13" s="16" customFormat="1" ht="15.6" hidden="1" customHeight="1" x14ac:dyDescent="0.25">
      <c r="A381" s="2"/>
      <c r="B381" s="2"/>
      <c r="C381" s="2"/>
      <c r="D381" s="2"/>
      <c r="E381" s="2"/>
      <c r="F381" s="2"/>
      <c r="G381" s="2"/>
      <c r="H381" s="2"/>
      <c r="I381" s="2"/>
      <c r="J381" s="2"/>
      <c r="K381" s="2"/>
      <c r="L381" s="2"/>
      <c r="M381" s="2"/>
    </row>
    <row r="382" spans="1:13" s="16" customFormat="1" ht="15.6" hidden="1" customHeight="1" x14ac:dyDescent="0.25">
      <c r="A382" s="2"/>
      <c r="B382" s="2"/>
      <c r="C382" s="2"/>
      <c r="D382" s="2"/>
      <c r="E382" s="2"/>
      <c r="F382" s="2"/>
      <c r="G382" s="2"/>
      <c r="H382" s="2"/>
      <c r="I382" s="2"/>
      <c r="J382" s="2"/>
      <c r="K382" s="2"/>
      <c r="L382" s="2"/>
      <c r="M382" s="2"/>
    </row>
    <row r="383" spans="1:13" s="16" customFormat="1" ht="15.6" hidden="1" customHeight="1" x14ac:dyDescent="0.25">
      <c r="A383" s="2"/>
      <c r="B383" s="2"/>
      <c r="C383" s="2"/>
      <c r="D383" s="2"/>
      <c r="E383" s="2"/>
      <c r="F383" s="2"/>
      <c r="G383" s="2"/>
      <c r="H383" s="2"/>
      <c r="I383" s="2"/>
      <c r="J383" s="2"/>
      <c r="K383" s="2"/>
      <c r="L383" s="2"/>
      <c r="M383" s="2"/>
    </row>
    <row r="384" spans="1:13" s="16" customFormat="1" ht="15.6" hidden="1" customHeight="1" x14ac:dyDescent="0.25">
      <c r="A384" s="2"/>
      <c r="B384" s="2"/>
      <c r="C384" s="2"/>
      <c r="D384" s="2"/>
      <c r="E384" s="2"/>
      <c r="F384" s="2"/>
      <c r="G384" s="2"/>
      <c r="H384" s="2"/>
      <c r="I384" s="2"/>
      <c r="J384" s="2"/>
      <c r="K384" s="2"/>
      <c r="L384" s="2"/>
      <c r="M384" s="2"/>
    </row>
    <row r="385" spans="1:13" s="16" customFormat="1" ht="15.6" hidden="1" customHeight="1" x14ac:dyDescent="0.25">
      <c r="A385" s="2"/>
      <c r="B385" s="2"/>
      <c r="C385" s="2"/>
      <c r="D385" s="2"/>
      <c r="E385" s="2"/>
      <c r="F385" s="2"/>
      <c r="G385" s="2"/>
      <c r="H385" s="2"/>
      <c r="I385" s="2"/>
      <c r="J385" s="2"/>
      <c r="K385" s="2"/>
      <c r="L385" s="2"/>
      <c r="M385" s="2"/>
    </row>
    <row r="386" spans="1:13" s="16" customFormat="1" ht="15.6" hidden="1" customHeight="1" x14ac:dyDescent="0.25">
      <c r="A386" s="2"/>
      <c r="B386" s="2"/>
      <c r="C386" s="2"/>
      <c r="D386" s="2"/>
      <c r="E386" s="2"/>
      <c r="F386" s="2"/>
      <c r="G386" s="2"/>
      <c r="H386" s="2"/>
      <c r="I386" s="2"/>
      <c r="J386" s="2"/>
      <c r="K386" s="2"/>
      <c r="L386" s="2"/>
      <c r="M386" s="2"/>
    </row>
    <row r="387" spans="1:13" s="16" customFormat="1" ht="15.6" hidden="1" customHeight="1" x14ac:dyDescent="0.25">
      <c r="A387" s="2"/>
      <c r="B387" s="2"/>
      <c r="C387" s="2"/>
      <c r="D387" s="2"/>
      <c r="E387" s="2"/>
      <c r="F387" s="2"/>
      <c r="G387" s="2"/>
      <c r="H387" s="2"/>
      <c r="I387" s="2"/>
      <c r="J387" s="2"/>
      <c r="K387" s="2"/>
      <c r="L387" s="2"/>
      <c r="M387" s="2"/>
    </row>
    <row r="388" spans="1:13" s="16" customFormat="1" ht="15.6" hidden="1" customHeight="1" x14ac:dyDescent="0.25">
      <c r="A388" s="2"/>
      <c r="B388" s="2"/>
      <c r="C388" s="2"/>
      <c r="D388" s="2"/>
      <c r="E388" s="2"/>
      <c r="F388" s="2"/>
      <c r="G388" s="2"/>
      <c r="H388" s="2"/>
      <c r="I388" s="2"/>
      <c r="J388" s="2"/>
      <c r="K388" s="2"/>
      <c r="L388" s="2"/>
      <c r="M388" s="2"/>
    </row>
    <row r="389" spans="1:13" s="16" customFormat="1" ht="15.6" hidden="1" customHeight="1" x14ac:dyDescent="0.25">
      <c r="A389" s="2"/>
      <c r="B389" s="2"/>
      <c r="C389" s="2"/>
      <c r="D389" s="2"/>
      <c r="E389" s="2"/>
      <c r="F389" s="2"/>
      <c r="G389" s="2"/>
      <c r="H389" s="2"/>
      <c r="I389" s="2"/>
      <c r="J389" s="2"/>
      <c r="K389" s="2"/>
      <c r="L389" s="2"/>
      <c r="M389" s="2"/>
    </row>
    <row r="390" spans="1:13" s="16" customFormat="1" ht="15.6" hidden="1" customHeight="1" x14ac:dyDescent="0.25">
      <c r="A390" s="2"/>
      <c r="B390" s="2"/>
      <c r="C390" s="2"/>
      <c r="D390" s="2"/>
      <c r="E390" s="2"/>
      <c r="F390" s="2"/>
      <c r="G390" s="2"/>
      <c r="H390" s="2"/>
      <c r="I390" s="2"/>
      <c r="J390" s="2"/>
      <c r="K390" s="2"/>
      <c r="L390" s="2"/>
      <c r="M390" s="2"/>
    </row>
    <row r="391" spans="1:13" s="16" customFormat="1" ht="15.6" hidden="1" customHeight="1" x14ac:dyDescent="0.25">
      <c r="A391" s="2"/>
      <c r="B391" s="2"/>
      <c r="C391" s="2"/>
      <c r="D391" s="2"/>
      <c r="E391" s="2"/>
      <c r="F391" s="2"/>
      <c r="G391" s="2"/>
      <c r="H391" s="2"/>
      <c r="I391" s="2"/>
      <c r="J391" s="2"/>
      <c r="K391" s="2"/>
      <c r="L391" s="2"/>
      <c r="M391" s="2"/>
    </row>
    <row r="392" spans="1:13" s="16" customFormat="1" ht="15.6" hidden="1" customHeight="1" x14ac:dyDescent="0.25">
      <c r="A392" s="2"/>
      <c r="B392" s="2"/>
      <c r="C392" s="2"/>
      <c r="D392" s="2"/>
      <c r="E392" s="2"/>
      <c r="F392" s="2"/>
      <c r="G392" s="2"/>
      <c r="H392" s="2"/>
      <c r="I392" s="2"/>
      <c r="J392" s="2"/>
      <c r="K392" s="2"/>
      <c r="L392" s="2"/>
      <c r="M392" s="2"/>
    </row>
    <row r="393" spans="1:13" s="16" customFormat="1" ht="15.6" hidden="1" customHeight="1" x14ac:dyDescent="0.25">
      <c r="A393" s="2"/>
      <c r="B393" s="2"/>
      <c r="C393" s="2"/>
      <c r="D393" s="2"/>
      <c r="E393" s="2"/>
      <c r="F393" s="2"/>
      <c r="G393" s="2"/>
      <c r="H393" s="2"/>
      <c r="I393" s="2"/>
      <c r="J393" s="2"/>
      <c r="K393" s="2"/>
      <c r="L393" s="2"/>
      <c r="M393" s="2"/>
    </row>
    <row r="394" spans="1:13" s="16" customFormat="1" ht="15.6" hidden="1" customHeight="1" x14ac:dyDescent="0.25">
      <c r="A394" s="2"/>
      <c r="B394" s="2"/>
      <c r="C394" s="2"/>
      <c r="D394" s="2"/>
      <c r="E394" s="2"/>
      <c r="F394" s="2"/>
      <c r="G394" s="2"/>
      <c r="H394" s="2"/>
      <c r="I394" s="2"/>
      <c r="J394" s="2"/>
      <c r="K394" s="2"/>
      <c r="L394" s="2"/>
      <c r="M394" s="2"/>
    </row>
    <row r="395" spans="1:13" s="16" customFormat="1" ht="15.6" hidden="1" customHeight="1" x14ac:dyDescent="0.25">
      <c r="A395" s="2"/>
      <c r="B395" s="2"/>
      <c r="C395" s="2"/>
      <c r="D395" s="2"/>
      <c r="E395" s="2"/>
      <c r="F395" s="2"/>
      <c r="G395" s="2"/>
      <c r="H395" s="2"/>
      <c r="I395" s="2"/>
      <c r="J395" s="2"/>
      <c r="K395" s="2"/>
      <c r="L395" s="2"/>
      <c r="M395" s="2"/>
    </row>
    <row r="396" spans="1:13" s="16" customFormat="1" ht="15.6" hidden="1" customHeight="1" x14ac:dyDescent="0.25">
      <c r="A396" s="2"/>
      <c r="B396" s="2"/>
      <c r="C396" s="2"/>
      <c r="D396" s="2"/>
      <c r="E396" s="2"/>
      <c r="F396" s="2"/>
      <c r="G396" s="2"/>
      <c r="H396" s="2"/>
      <c r="I396" s="2"/>
      <c r="J396" s="2"/>
      <c r="K396" s="2"/>
      <c r="L396" s="2"/>
      <c r="M396" s="2"/>
    </row>
    <row r="397" spans="1:13" s="16" customFormat="1" ht="15.6" hidden="1" customHeight="1" x14ac:dyDescent="0.25">
      <c r="A397" s="2"/>
      <c r="B397" s="2"/>
      <c r="C397" s="2"/>
      <c r="D397" s="2"/>
      <c r="E397" s="2"/>
      <c r="F397" s="2"/>
      <c r="G397" s="2"/>
      <c r="H397" s="2"/>
      <c r="I397" s="2"/>
      <c r="J397" s="2"/>
      <c r="K397" s="2"/>
      <c r="L397" s="2"/>
      <c r="M397" s="2"/>
    </row>
    <row r="398" spans="1:13" s="16" customFormat="1" ht="15.6" hidden="1" customHeight="1" x14ac:dyDescent="0.25">
      <c r="A398" s="2"/>
      <c r="B398" s="2"/>
      <c r="C398" s="2"/>
      <c r="D398" s="2"/>
      <c r="E398" s="2"/>
      <c r="F398" s="2"/>
      <c r="G398" s="2"/>
      <c r="H398" s="2"/>
      <c r="I398" s="2"/>
      <c r="J398" s="2"/>
      <c r="K398" s="2"/>
      <c r="L398" s="2"/>
      <c r="M398" s="2"/>
    </row>
    <row r="399" spans="1:13" s="16" customFormat="1" ht="15.6" hidden="1" customHeight="1" x14ac:dyDescent="0.25">
      <c r="A399" s="2"/>
      <c r="B399" s="2"/>
      <c r="C399" s="2"/>
      <c r="D399" s="2"/>
      <c r="E399" s="2"/>
      <c r="F399" s="2"/>
      <c r="G399" s="2"/>
      <c r="H399" s="2"/>
      <c r="I399" s="2"/>
      <c r="J399" s="2"/>
      <c r="K399" s="2"/>
      <c r="L399" s="2"/>
      <c r="M399" s="2"/>
    </row>
    <row r="400" spans="1:13" s="16" customFormat="1" ht="15.6" hidden="1" customHeight="1" x14ac:dyDescent="0.25">
      <c r="A400" s="2"/>
      <c r="B400" s="2"/>
      <c r="C400" s="2"/>
      <c r="D400" s="2"/>
      <c r="E400" s="2"/>
      <c r="F400" s="2"/>
      <c r="G400" s="2"/>
      <c r="H400" s="2"/>
      <c r="I400" s="2"/>
      <c r="J400" s="2"/>
      <c r="K400" s="2"/>
      <c r="L400" s="2"/>
      <c r="M400" s="2"/>
    </row>
    <row r="401" spans="1:13" s="16" customFormat="1" ht="15.6" hidden="1" customHeight="1" x14ac:dyDescent="0.25">
      <c r="A401" s="2"/>
      <c r="B401" s="2"/>
      <c r="C401" s="2"/>
      <c r="D401" s="2"/>
      <c r="E401" s="2"/>
      <c r="F401" s="2"/>
      <c r="G401" s="2"/>
      <c r="H401" s="2"/>
      <c r="I401" s="2"/>
      <c r="J401" s="2"/>
      <c r="K401" s="2"/>
      <c r="L401" s="2"/>
      <c r="M401" s="2"/>
    </row>
    <row r="402" spans="1:13" s="16" customFormat="1" ht="15.6" hidden="1" customHeight="1" x14ac:dyDescent="0.25">
      <c r="A402" s="2"/>
      <c r="B402" s="2"/>
      <c r="C402" s="2"/>
      <c r="D402" s="2"/>
      <c r="E402" s="2"/>
      <c r="F402" s="2"/>
      <c r="G402" s="2"/>
      <c r="H402" s="2"/>
      <c r="I402" s="2"/>
      <c r="J402" s="2"/>
      <c r="K402" s="2"/>
      <c r="L402" s="2"/>
      <c r="M402" s="2"/>
    </row>
    <row r="403" spans="1:13" s="16" customFormat="1" ht="15.6" hidden="1" customHeight="1" x14ac:dyDescent="0.25">
      <c r="A403" s="2"/>
      <c r="B403" s="2"/>
      <c r="C403" s="2"/>
      <c r="D403" s="2"/>
      <c r="E403" s="2"/>
      <c r="F403" s="2"/>
      <c r="G403" s="2"/>
      <c r="H403" s="2"/>
      <c r="I403" s="2"/>
      <c r="J403" s="2"/>
      <c r="K403" s="2"/>
      <c r="L403" s="2"/>
      <c r="M403" s="2"/>
    </row>
    <row r="404" spans="1:13" s="16" customFormat="1" ht="15.6" hidden="1" customHeight="1" x14ac:dyDescent="0.25">
      <c r="A404" s="2"/>
      <c r="B404" s="2"/>
      <c r="C404" s="2"/>
      <c r="D404" s="2"/>
      <c r="E404" s="2"/>
      <c r="F404" s="2"/>
      <c r="G404" s="2"/>
      <c r="H404" s="2"/>
      <c r="I404" s="2"/>
      <c r="J404" s="2"/>
      <c r="K404" s="2"/>
      <c r="L404" s="2"/>
      <c r="M404" s="2"/>
    </row>
    <row r="405" spans="1:13" s="16" customFormat="1" ht="15.6" hidden="1" customHeight="1" x14ac:dyDescent="0.25">
      <c r="A405" s="2"/>
      <c r="B405" s="2"/>
      <c r="C405" s="2"/>
      <c r="D405" s="2"/>
      <c r="E405" s="2"/>
      <c r="F405" s="2"/>
      <c r="G405" s="2"/>
      <c r="H405" s="2"/>
      <c r="I405" s="2"/>
      <c r="J405" s="2"/>
      <c r="K405" s="2"/>
      <c r="L405" s="2"/>
      <c r="M405" s="2"/>
    </row>
    <row r="406" spans="1:13" s="16" customFormat="1" ht="15.6" hidden="1" customHeight="1" x14ac:dyDescent="0.25">
      <c r="A406" s="2"/>
      <c r="B406" s="2"/>
      <c r="C406" s="2"/>
      <c r="D406" s="2"/>
      <c r="E406" s="2"/>
      <c r="F406" s="2"/>
      <c r="G406" s="2"/>
      <c r="H406" s="2"/>
      <c r="I406" s="2"/>
      <c r="J406" s="2"/>
      <c r="K406" s="2"/>
      <c r="L406" s="2"/>
      <c r="M406" s="2"/>
    </row>
    <row r="407" spans="1:13" s="16" customFormat="1" ht="15.6" hidden="1" customHeight="1" x14ac:dyDescent="0.25">
      <c r="A407" s="2"/>
      <c r="B407" s="2"/>
      <c r="C407" s="2"/>
      <c r="D407" s="2"/>
      <c r="E407" s="2"/>
      <c r="F407" s="2"/>
      <c r="G407" s="2"/>
      <c r="H407" s="2"/>
      <c r="I407" s="2"/>
      <c r="J407" s="2"/>
      <c r="K407" s="2"/>
      <c r="L407" s="2"/>
      <c r="M407" s="2"/>
    </row>
    <row r="408" spans="1:13" s="16" customFormat="1" ht="15.6" hidden="1" customHeight="1" x14ac:dyDescent="0.25">
      <c r="A408" s="2"/>
      <c r="B408" s="2"/>
      <c r="C408" s="2"/>
      <c r="D408" s="2"/>
      <c r="E408" s="2"/>
      <c r="F408" s="2"/>
      <c r="G408" s="2"/>
      <c r="H408" s="2"/>
      <c r="I408" s="2"/>
      <c r="J408" s="2"/>
      <c r="K408" s="2"/>
      <c r="L408" s="2"/>
      <c r="M408" s="2"/>
    </row>
    <row r="409" spans="1:13" s="16" customFormat="1" ht="15.6" hidden="1" customHeight="1" x14ac:dyDescent="0.25">
      <c r="A409" s="2"/>
      <c r="B409" s="2"/>
      <c r="C409" s="2"/>
      <c r="D409" s="2"/>
      <c r="E409" s="2"/>
      <c r="F409" s="2"/>
      <c r="G409" s="2"/>
      <c r="H409" s="2"/>
      <c r="I409" s="2"/>
      <c r="J409" s="2"/>
      <c r="K409" s="2"/>
      <c r="L409" s="2"/>
      <c r="M409" s="2"/>
    </row>
    <row r="410" spans="1:13" s="16" customFormat="1" ht="15.6" hidden="1" customHeight="1" x14ac:dyDescent="0.25">
      <c r="A410" s="2"/>
      <c r="B410" s="2"/>
      <c r="C410" s="2"/>
      <c r="D410" s="2"/>
      <c r="E410" s="2"/>
      <c r="F410" s="2"/>
      <c r="G410" s="2"/>
      <c r="H410" s="2"/>
      <c r="I410" s="2"/>
      <c r="J410" s="2"/>
      <c r="K410" s="2"/>
      <c r="L410" s="2"/>
      <c r="M410" s="2"/>
    </row>
    <row r="411" spans="1:13" s="16" customFormat="1" ht="15.6" hidden="1" customHeight="1" x14ac:dyDescent="0.25">
      <c r="A411" s="2"/>
      <c r="B411" s="2"/>
      <c r="C411" s="2"/>
      <c r="D411" s="2"/>
      <c r="E411" s="2"/>
      <c r="F411" s="2"/>
      <c r="G411" s="2"/>
      <c r="H411" s="2"/>
      <c r="I411" s="2"/>
      <c r="J411" s="2"/>
      <c r="K411" s="2"/>
      <c r="L411" s="2"/>
      <c r="M411" s="2"/>
    </row>
    <row r="412" spans="1:13" s="16" customFormat="1" ht="15.6" hidden="1" customHeight="1" x14ac:dyDescent="0.25">
      <c r="A412" s="2"/>
      <c r="B412" s="2"/>
      <c r="C412" s="2"/>
      <c r="D412" s="2"/>
      <c r="E412" s="2"/>
      <c r="F412" s="2"/>
      <c r="G412" s="2"/>
      <c r="H412" s="2"/>
      <c r="I412" s="2"/>
      <c r="J412" s="2"/>
      <c r="K412" s="2"/>
      <c r="L412" s="2"/>
      <c r="M412" s="2"/>
    </row>
    <row r="413" spans="1:13" s="16" customFormat="1" ht="15.6" hidden="1" customHeight="1" x14ac:dyDescent="0.25">
      <c r="A413" s="2"/>
      <c r="B413" s="2"/>
      <c r="C413" s="2"/>
      <c r="D413" s="2"/>
      <c r="E413" s="2"/>
      <c r="F413" s="2"/>
      <c r="G413" s="2"/>
      <c r="H413" s="2"/>
      <c r="I413" s="2"/>
      <c r="J413" s="2"/>
      <c r="K413" s="2"/>
      <c r="L413" s="2"/>
      <c r="M413" s="2"/>
    </row>
    <row r="414" spans="1:13" s="16" customFormat="1" ht="15.6" hidden="1" customHeight="1" x14ac:dyDescent="0.25">
      <c r="A414" s="2"/>
      <c r="B414" s="2"/>
      <c r="C414" s="2"/>
      <c r="D414" s="2"/>
      <c r="E414" s="2"/>
      <c r="F414" s="2"/>
      <c r="G414" s="2"/>
      <c r="H414" s="2"/>
      <c r="I414" s="2"/>
      <c r="J414" s="2"/>
      <c r="K414" s="2"/>
      <c r="L414" s="2"/>
      <c r="M414" s="2"/>
    </row>
    <row r="415" spans="1:13" s="16" customFormat="1" ht="15.6" hidden="1" customHeight="1" x14ac:dyDescent="0.25">
      <c r="A415" s="2"/>
      <c r="B415" s="2"/>
      <c r="C415" s="2"/>
      <c r="D415" s="2"/>
      <c r="E415" s="2"/>
      <c r="F415" s="2"/>
      <c r="G415" s="2"/>
      <c r="H415" s="2"/>
      <c r="I415" s="2"/>
      <c r="J415" s="2"/>
      <c r="K415" s="2"/>
      <c r="L415" s="2"/>
      <c r="M415" s="2"/>
    </row>
    <row r="416" spans="1:13" s="16" customFormat="1" ht="15.6" hidden="1" customHeight="1" x14ac:dyDescent="0.25">
      <c r="A416" s="2"/>
      <c r="B416" s="2"/>
      <c r="C416" s="2"/>
      <c r="D416" s="2"/>
      <c r="E416" s="2"/>
      <c r="F416" s="2"/>
      <c r="G416" s="2"/>
      <c r="H416" s="2"/>
      <c r="I416" s="2"/>
      <c r="J416" s="2"/>
      <c r="K416" s="2"/>
      <c r="L416" s="2"/>
      <c r="M416" s="2"/>
    </row>
    <row r="417" spans="1:13" s="16" customFormat="1" ht="15.6" hidden="1" customHeight="1" x14ac:dyDescent="0.25">
      <c r="A417" s="2"/>
      <c r="B417" s="2"/>
      <c r="C417" s="2"/>
      <c r="D417" s="2"/>
      <c r="E417" s="2"/>
      <c r="F417" s="2"/>
      <c r="G417" s="2"/>
      <c r="H417" s="2"/>
      <c r="I417" s="2"/>
      <c r="J417" s="2"/>
      <c r="K417" s="2"/>
      <c r="L417" s="2"/>
      <c r="M417" s="2"/>
    </row>
    <row r="418" spans="1:13" s="16" customFormat="1" ht="15.6" hidden="1" customHeight="1" x14ac:dyDescent="0.25">
      <c r="A418" s="2"/>
      <c r="B418" s="2"/>
      <c r="C418" s="2"/>
      <c r="D418" s="2"/>
      <c r="E418" s="2"/>
      <c r="F418" s="2"/>
      <c r="G418" s="2"/>
      <c r="H418" s="2"/>
      <c r="I418" s="2"/>
      <c r="J418" s="2"/>
      <c r="K418" s="2"/>
      <c r="L418" s="2"/>
      <c r="M418" s="2"/>
    </row>
    <row r="419" spans="1:13" s="16" customFormat="1" ht="15.6" hidden="1" customHeight="1" x14ac:dyDescent="0.25">
      <c r="A419" s="2"/>
      <c r="B419" s="2"/>
      <c r="C419" s="2"/>
      <c r="D419" s="2"/>
      <c r="E419" s="2"/>
      <c r="F419" s="2"/>
      <c r="G419" s="2"/>
      <c r="H419" s="2"/>
      <c r="I419" s="2"/>
      <c r="J419" s="2"/>
      <c r="K419" s="2"/>
      <c r="L419" s="2"/>
      <c r="M419" s="2"/>
    </row>
    <row r="420" spans="1:13" s="16" customFormat="1" ht="15.6" hidden="1" customHeight="1" x14ac:dyDescent="0.25">
      <c r="A420" s="2"/>
      <c r="B420" s="2"/>
      <c r="C420" s="2"/>
      <c r="D420" s="2"/>
      <c r="E420" s="2"/>
      <c r="F420" s="2"/>
      <c r="G420" s="2"/>
      <c r="H420" s="2"/>
      <c r="I420" s="2"/>
      <c r="J420" s="2"/>
      <c r="K420" s="2"/>
      <c r="L420" s="2"/>
      <c r="M420" s="2"/>
    </row>
    <row r="421" spans="1:13" s="16" customFormat="1" ht="15.6" hidden="1" customHeight="1" x14ac:dyDescent="0.25">
      <c r="A421" s="2"/>
      <c r="B421" s="2"/>
      <c r="C421" s="2"/>
      <c r="D421" s="2"/>
      <c r="E421" s="2"/>
      <c r="F421" s="2"/>
      <c r="G421" s="2"/>
      <c r="H421" s="2"/>
      <c r="I421" s="2"/>
      <c r="J421" s="2"/>
      <c r="K421" s="2"/>
      <c r="L421" s="2"/>
      <c r="M421" s="2"/>
    </row>
    <row r="422" spans="1:13" s="16" customFormat="1" ht="15.6" hidden="1" customHeight="1" x14ac:dyDescent="0.25">
      <c r="A422" s="2"/>
      <c r="B422" s="2"/>
      <c r="C422" s="2"/>
      <c r="D422" s="2"/>
      <c r="E422" s="2"/>
      <c r="F422" s="2"/>
      <c r="G422" s="2"/>
      <c r="H422" s="2"/>
      <c r="I422" s="2"/>
      <c r="J422" s="2"/>
      <c r="K422" s="2"/>
      <c r="L422" s="2"/>
      <c r="M422" s="2"/>
    </row>
    <row r="423" spans="1:13" s="16" customFormat="1" ht="15.6" hidden="1" customHeight="1" x14ac:dyDescent="0.25">
      <c r="A423" s="2"/>
      <c r="B423" s="2"/>
      <c r="C423" s="2"/>
      <c r="D423" s="2"/>
      <c r="E423" s="2"/>
      <c r="F423" s="2"/>
      <c r="G423" s="2"/>
      <c r="H423" s="2"/>
      <c r="I423" s="2"/>
      <c r="J423" s="2"/>
      <c r="K423" s="2"/>
      <c r="L423" s="2"/>
      <c r="M423" s="2"/>
    </row>
    <row r="424" spans="1:13" s="16" customFormat="1" ht="15.6" hidden="1" customHeight="1" x14ac:dyDescent="0.25">
      <c r="A424" s="2"/>
      <c r="B424" s="2"/>
      <c r="C424" s="2"/>
      <c r="D424" s="2"/>
      <c r="E424" s="2"/>
      <c r="F424" s="2"/>
      <c r="G424" s="2"/>
      <c r="H424" s="2"/>
      <c r="I424" s="2"/>
      <c r="J424" s="2"/>
      <c r="K424" s="2"/>
      <c r="L424" s="2"/>
      <c r="M424" s="2"/>
    </row>
    <row r="425" spans="1:13" s="16" customFormat="1" ht="15.6" hidden="1" customHeight="1" x14ac:dyDescent="0.25">
      <c r="A425" s="2"/>
      <c r="B425" s="2"/>
      <c r="C425" s="2"/>
      <c r="D425" s="2"/>
      <c r="E425" s="2"/>
      <c r="F425" s="2"/>
      <c r="G425" s="2"/>
      <c r="H425" s="2"/>
      <c r="I425" s="2"/>
      <c r="J425" s="2"/>
      <c r="K425" s="2"/>
      <c r="L425" s="2"/>
      <c r="M425" s="2"/>
    </row>
    <row r="426" spans="1:13" s="16" customFormat="1" ht="15.6" hidden="1" customHeight="1" x14ac:dyDescent="0.25">
      <c r="A426" s="2"/>
      <c r="B426" s="2"/>
      <c r="C426" s="2"/>
      <c r="D426" s="2"/>
      <c r="E426" s="2"/>
      <c r="F426" s="2"/>
      <c r="G426" s="2"/>
      <c r="H426" s="2"/>
      <c r="I426" s="2"/>
      <c r="J426" s="2"/>
      <c r="K426" s="2"/>
      <c r="L426" s="2"/>
      <c r="M426" s="2"/>
    </row>
    <row r="427" spans="1:13" s="16" customFormat="1" ht="15.6" hidden="1" customHeight="1" x14ac:dyDescent="0.25">
      <c r="A427" s="2"/>
      <c r="B427" s="2"/>
      <c r="C427" s="2"/>
      <c r="D427" s="2"/>
      <c r="E427" s="2"/>
      <c r="F427" s="2"/>
      <c r="G427" s="2"/>
      <c r="H427" s="2"/>
      <c r="I427" s="2"/>
      <c r="J427" s="2"/>
      <c r="K427" s="2"/>
      <c r="L427" s="2"/>
      <c r="M427" s="2"/>
    </row>
    <row r="428" spans="1:13" s="16" customFormat="1" ht="15.6" hidden="1" customHeight="1" x14ac:dyDescent="0.25">
      <c r="A428" s="2"/>
      <c r="B428" s="2"/>
      <c r="C428" s="2"/>
      <c r="D428" s="2"/>
      <c r="E428" s="2"/>
      <c r="F428" s="2"/>
      <c r="G428" s="2"/>
      <c r="H428" s="2"/>
      <c r="I428" s="2"/>
      <c r="J428" s="2"/>
      <c r="K428" s="2"/>
      <c r="L428" s="2"/>
      <c r="M428" s="2"/>
    </row>
    <row r="429" spans="1:13" s="16" customFormat="1" ht="15.6" hidden="1" customHeight="1" x14ac:dyDescent="0.25">
      <c r="A429" s="2"/>
      <c r="B429" s="2"/>
      <c r="C429" s="2"/>
      <c r="D429" s="2"/>
      <c r="E429" s="2"/>
      <c r="F429" s="2"/>
      <c r="G429" s="2"/>
      <c r="H429" s="2"/>
      <c r="I429" s="2"/>
      <c r="J429" s="2"/>
      <c r="K429" s="2"/>
      <c r="L429" s="2"/>
      <c r="M429" s="2"/>
    </row>
    <row r="430" spans="1:13" s="16" customFormat="1" ht="15.6" hidden="1" customHeight="1" x14ac:dyDescent="0.25">
      <c r="A430" s="2"/>
      <c r="B430" s="2"/>
      <c r="C430" s="2"/>
      <c r="D430" s="2"/>
      <c r="E430" s="2"/>
      <c r="F430" s="2"/>
      <c r="G430" s="2"/>
      <c r="H430" s="2"/>
      <c r="I430" s="2"/>
      <c r="J430" s="2"/>
      <c r="K430" s="2"/>
      <c r="L430" s="2"/>
      <c r="M430" s="2"/>
    </row>
    <row r="431" spans="1:13" s="16" customFormat="1" ht="15.6" hidden="1" customHeight="1" x14ac:dyDescent="0.25">
      <c r="A431" s="2"/>
      <c r="B431" s="2"/>
      <c r="C431" s="2"/>
      <c r="D431" s="2"/>
      <c r="E431" s="2"/>
      <c r="F431" s="2"/>
      <c r="G431" s="2"/>
      <c r="H431" s="2"/>
      <c r="I431" s="2"/>
      <c r="J431" s="2"/>
      <c r="K431" s="2"/>
      <c r="L431" s="2"/>
      <c r="M431" s="2"/>
    </row>
    <row r="432" spans="1:13" s="16" customFormat="1" ht="15.6" hidden="1" customHeight="1" x14ac:dyDescent="0.25">
      <c r="A432" s="2"/>
      <c r="B432" s="2"/>
      <c r="C432" s="2"/>
      <c r="D432" s="2"/>
      <c r="E432" s="2"/>
      <c r="F432" s="2"/>
      <c r="G432" s="2"/>
      <c r="H432" s="2"/>
      <c r="I432" s="2"/>
      <c r="J432" s="2"/>
      <c r="K432" s="2"/>
      <c r="L432" s="2"/>
      <c r="M432" s="2"/>
    </row>
    <row r="433" spans="1:13" s="16" customFormat="1" ht="15.6" hidden="1" customHeight="1" x14ac:dyDescent="0.25">
      <c r="A433" s="2"/>
      <c r="B433" s="2"/>
      <c r="C433" s="2"/>
      <c r="D433" s="2"/>
      <c r="E433" s="2"/>
      <c r="F433" s="2"/>
      <c r="G433" s="2"/>
      <c r="H433" s="2"/>
      <c r="I433" s="2"/>
      <c r="J433" s="2"/>
      <c r="K433" s="2"/>
      <c r="L433" s="2"/>
      <c r="M433" s="2"/>
    </row>
    <row r="434" spans="1:13" s="16" customFormat="1" ht="15.6" hidden="1" customHeight="1" x14ac:dyDescent="0.25">
      <c r="A434" s="2"/>
      <c r="B434" s="2"/>
      <c r="C434" s="2"/>
      <c r="D434" s="2"/>
      <c r="E434" s="2"/>
      <c r="F434" s="2"/>
      <c r="G434" s="2"/>
      <c r="H434" s="2"/>
      <c r="I434" s="2"/>
      <c r="J434" s="2"/>
      <c r="K434" s="2"/>
      <c r="L434" s="2"/>
      <c r="M434" s="2"/>
    </row>
    <row r="435" spans="1:13" s="16" customFormat="1" ht="15.6" hidden="1" customHeight="1" x14ac:dyDescent="0.25">
      <c r="A435" s="2"/>
      <c r="B435" s="2"/>
      <c r="C435" s="2"/>
      <c r="D435" s="2"/>
      <c r="E435" s="2"/>
      <c r="F435" s="2"/>
      <c r="G435" s="2"/>
      <c r="H435" s="2"/>
      <c r="I435" s="2"/>
      <c r="J435" s="2"/>
      <c r="K435" s="2"/>
      <c r="L435" s="2"/>
      <c r="M435" s="2"/>
    </row>
    <row r="436" spans="1:13" s="16" customFormat="1" ht="15.6" hidden="1" customHeight="1" x14ac:dyDescent="0.25">
      <c r="A436" s="2"/>
      <c r="B436" s="2"/>
      <c r="C436" s="2"/>
      <c r="D436" s="2"/>
      <c r="E436" s="2"/>
      <c r="F436" s="2"/>
      <c r="G436" s="2"/>
      <c r="H436" s="2"/>
      <c r="I436" s="2"/>
      <c r="J436" s="2"/>
      <c r="K436" s="2"/>
      <c r="L436" s="2"/>
      <c r="M436" s="2"/>
    </row>
    <row r="437" spans="1:13" s="16" customFormat="1" ht="15.6" hidden="1" customHeight="1" x14ac:dyDescent="0.25">
      <c r="A437" s="2"/>
      <c r="B437" s="2"/>
      <c r="C437" s="2"/>
      <c r="D437" s="2"/>
      <c r="E437" s="2"/>
      <c r="F437" s="2"/>
      <c r="G437" s="2"/>
      <c r="H437" s="2"/>
      <c r="I437" s="2"/>
      <c r="J437" s="2"/>
      <c r="K437" s="2"/>
      <c r="L437" s="2"/>
      <c r="M437" s="2"/>
    </row>
    <row r="438" spans="1:13" s="16" customFormat="1" ht="15.6" hidden="1" customHeight="1" x14ac:dyDescent="0.25">
      <c r="A438" s="2"/>
      <c r="B438" s="2"/>
      <c r="C438" s="2"/>
      <c r="D438" s="2"/>
      <c r="E438" s="2"/>
      <c r="F438" s="2"/>
      <c r="G438" s="2"/>
      <c r="H438" s="2"/>
      <c r="I438" s="2"/>
      <c r="J438" s="2"/>
      <c r="K438" s="2"/>
      <c r="L438" s="2"/>
      <c r="M438" s="2"/>
    </row>
    <row r="439" spans="1:13" s="16" customFormat="1" ht="15.6" hidden="1" customHeight="1" x14ac:dyDescent="0.25">
      <c r="A439" s="2"/>
      <c r="B439" s="2"/>
      <c r="C439" s="2"/>
      <c r="D439" s="2"/>
      <c r="E439" s="2"/>
      <c r="F439" s="2"/>
      <c r="G439" s="2"/>
      <c r="H439" s="2"/>
      <c r="I439" s="2"/>
      <c r="J439" s="2"/>
      <c r="K439" s="2"/>
      <c r="L439" s="2"/>
      <c r="M439" s="2"/>
    </row>
    <row r="440" spans="1:13" s="16" customFormat="1" ht="15.6" hidden="1" customHeight="1" x14ac:dyDescent="0.25">
      <c r="A440" s="2"/>
      <c r="B440" s="2"/>
      <c r="C440" s="2"/>
      <c r="D440" s="2"/>
      <c r="E440" s="2"/>
      <c r="F440" s="2"/>
      <c r="G440" s="2"/>
      <c r="H440" s="2"/>
      <c r="I440" s="2"/>
      <c r="J440" s="2"/>
      <c r="K440" s="2"/>
      <c r="L440" s="2"/>
      <c r="M440" s="2"/>
    </row>
    <row r="441" spans="1:13" s="16" customFormat="1" ht="15.6" hidden="1" customHeight="1" x14ac:dyDescent="0.25">
      <c r="A441" s="2"/>
      <c r="B441" s="2"/>
      <c r="C441" s="2"/>
      <c r="D441" s="2"/>
      <c r="E441" s="2"/>
      <c r="F441" s="2"/>
      <c r="G441" s="2"/>
      <c r="H441" s="2"/>
      <c r="I441" s="2"/>
      <c r="J441" s="2"/>
      <c r="K441" s="2"/>
      <c r="L441" s="2"/>
      <c r="M441" s="2"/>
    </row>
    <row r="442" spans="1:13" s="16" customFormat="1" ht="15.6" hidden="1" customHeight="1" x14ac:dyDescent="0.25">
      <c r="A442" s="2"/>
      <c r="B442" s="2"/>
      <c r="C442" s="2"/>
      <c r="D442" s="2"/>
      <c r="E442" s="2"/>
      <c r="F442" s="2"/>
      <c r="G442" s="2"/>
      <c r="H442" s="2"/>
      <c r="I442" s="2"/>
      <c r="J442" s="2"/>
      <c r="K442" s="2"/>
      <c r="L442" s="2"/>
      <c r="M442" s="2"/>
    </row>
    <row r="443" spans="1:13" s="16" customFormat="1" ht="15.6" hidden="1" customHeight="1" x14ac:dyDescent="0.25">
      <c r="A443" s="2"/>
      <c r="B443" s="2"/>
      <c r="C443" s="2"/>
      <c r="D443" s="2"/>
      <c r="E443" s="2"/>
      <c r="F443" s="2"/>
      <c r="G443" s="2"/>
      <c r="H443" s="2"/>
      <c r="I443" s="2"/>
      <c r="J443" s="2"/>
      <c r="K443" s="2"/>
      <c r="L443" s="2"/>
      <c r="M443" s="2"/>
    </row>
    <row r="444" spans="1:13" s="16" customFormat="1" ht="15.6" hidden="1" customHeight="1" x14ac:dyDescent="0.25">
      <c r="A444" s="2"/>
      <c r="B444" s="2"/>
      <c r="C444" s="2"/>
      <c r="D444" s="2"/>
      <c r="E444" s="2"/>
      <c r="F444" s="2"/>
      <c r="G444" s="2"/>
      <c r="H444" s="2"/>
      <c r="I444" s="2"/>
      <c r="J444" s="2"/>
      <c r="K444" s="2"/>
      <c r="L444" s="2"/>
      <c r="M444" s="2"/>
    </row>
    <row r="445" spans="1:13" s="16" customFormat="1" ht="15.6" hidden="1" customHeight="1" x14ac:dyDescent="0.25">
      <c r="A445" s="2"/>
      <c r="B445" s="2"/>
      <c r="C445" s="2"/>
      <c r="D445" s="2"/>
      <c r="E445" s="2"/>
      <c r="F445" s="2"/>
      <c r="G445" s="2"/>
      <c r="H445" s="2"/>
      <c r="I445" s="2"/>
      <c r="J445" s="2"/>
      <c r="K445" s="2"/>
      <c r="L445" s="2"/>
      <c r="M445" s="2"/>
    </row>
    <row r="446" spans="1:13" s="16" customFormat="1" ht="15.6" hidden="1" customHeight="1" x14ac:dyDescent="0.25">
      <c r="A446" s="2"/>
      <c r="B446" s="2"/>
      <c r="C446" s="2"/>
      <c r="D446" s="2"/>
      <c r="E446" s="2"/>
      <c r="F446" s="2"/>
      <c r="G446" s="2"/>
      <c r="H446" s="2"/>
      <c r="I446" s="2"/>
      <c r="J446" s="2"/>
      <c r="K446" s="2"/>
      <c r="L446" s="2"/>
      <c r="M446" s="2"/>
    </row>
    <row r="447" spans="1:13" s="16" customFormat="1" ht="15.6" hidden="1" customHeight="1" x14ac:dyDescent="0.25">
      <c r="A447" s="2"/>
      <c r="B447" s="2"/>
      <c r="C447" s="2"/>
      <c r="D447" s="2"/>
      <c r="E447" s="2"/>
      <c r="F447" s="2"/>
      <c r="G447" s="2"/>
      <c r="H447" s="2"/>
      <c r="I447" s="2"/>
      <c r="J447" s="2"/>
      <c r="K447" s="2"/>
      <c r="L447" s="2"/>
      <c r="M447" s="2"/>
    </row>
    <row r="448" spans="1:13" s="16" customFormat="1" ht="15.6" hidden="1" customHeight="1" x14ac:dyDescent="0.25">
      <c r="A448" s="2"/>
      <c r="B448" s="2"/>
      <c r="C448" s="2"/>
      <c r="D448" s="2"/>
      <c r="E448" s="2"/>
      <c r="F448" s="2"/>
      <c r="G448" s="2"/>
      <c r="H448" s="2"/>
      <c r="I448" s="2"/>
      <c r="J448" s="2"/>
      <c r="K448" s="2"/>
      <c r="L448" s="2"/>
      <c r="M448" s="2"/>
    </row>
    <row r="449" spans="1:13" s="16" customFormat="1" ht="15.6" hidden="1" customHeight="1" x14ac:dyDescent="0.25">
      <c r="A449" s="2"/>
      <c r="B449" s="2"/>
      <c r="C449" s="2"/>
      <c r="D449" s="2"/>
      <c r="E449" s="2"/>
      <c r="F449" s="2"/>
      <c r="G449" s="2"/>
      <c r="H449" s="2"/>
      <c r="I449" s="2"/>
      <c r="J449" s="2"/>
      <c r="K449" s="2"/>
      <c r="L449" s="2"/>
      <c r="M449" s="2"/>
    </row>
    <row r="450" spans="1:13" s="16" customFormat="1" ht="15.6" hidden="1" customHeight="1" x14ac:dyDescent="0.25">
      <c r="A450" s="2"/>
      <c r="B450" s="2"/>
      <c r="C450" s="2"/>
      <c r="D450" s="2"/>
      <c r="E450" s="2"/>
      <c r="F450" s="2"/>
      <c r="G450" s="2"/>
      <c r="H450" s="2"/>
      <c r="I450" s="2"/>
      <c r="J450" s="2"/>
      <c r="K450" s="2"/>
      <c r="L450" s="2"/>
      <c r="M450" s="2"/>
    </row>
    <row r="451" spans="1:13" s="16" customFormat="1" ht="15.6" hidden="1" customHeight="1" x14ac:dyDescent="0.25">
      <c r="A451" s="2"/>
      <c r="B451" s="2"/>
      <c r="C451" s="2"/>
      <c r="D451" s="2"/>
      <c r="E451" s="2"/>
      <c r="F451" s="2"/>
      <c r="G451" s="2"/>
      <c r="H451" s="2"/>
      <c r="I451" s="2"/>
      <c r="J451" s="2"/>
      <c r="K451" s="2"/>
      <c r="L451" s="2"/>
      <c r="M451" s="2"/>
    </row>
    <row r="452" spans="1:13" s="16" customFormat="1" ht="15.6" hidden="1" customHeight="1" x14ac:dyDescent="0.25">
      <c r="A452" s="2"/>
      <c r="B452" s="2"/>
      <c r="C452" s="2"/>
      <c r="D452" s="2"/>
      <c r="E452" s="2"/>
      <c r="F452" s="2"/>
      <c r="G452" s="2"/>
      <c r="H452" s="2"/>
      <c r="I452" s="2"/>
      <c r="J452" s="2"/>
      <c r="K452" s="2"/>
      <c r="L452" s="2"/>
      <c r="M452" s="2"/>
    </row>
    <row r="453" spans="1:13" s="16" customFormat="1" ht="15.6" hidden="1" customHeight="1" x14ac:dyDescent="0.25">
      <c r="A453" s="2"/>
      <c r="B453" s="2"/>
      <c r="C453" s="2"/>
      <c r="D453" s="2"/>
      <c r="E453" s="2"/>
      <c r="F453" s="2"/>
      <c r="G453" s="2"/>
      <c r="H453" s="2"/>
      <c r="I453" s="2"/>
      <c r="J453" s="2"/>
      <c r="K453" s="2"/>
      <c r="L453" s="2"/>
      <c r="M453" s="2"/>
    </row>
    <row r="454" spans="1:13" s="16" customFormat="1" ht="15.6" hidden="1" customHeight="1" x14ac:dyDescent="0.25">
      <c r="A454" s="2"/>
      <c r="B454" s="2"/>
      <c r="C454" s="2"/>
      <c r="D454" s="2"/>
      <c r="E454" s="2"/>
      <c r="F454" s="2"/>
      <c r="G454" s="2"/>
      <c r="H454" s="2"/>
      <c r="I454" s="2"/>
      <c r="J454" s="2"/>
      <c r="K454" s="2"/>
      <c r="L454" s="2"/>
      <c r="M454" s="2"/>
    </row>
    <row r="455" spans="1:13" s="16" customFormat="1" ht="15.6" hidden="1" customHeight="1" x14ac:dyDescent="0.25">
      <c r="A455" s="2"/>
      <c r="B455" s="2"/>
      <c r="C455" s="2"/>
      <c r="D455" s="2"/>
      <c r="E455" s="2"/>
      <c r="F455" s="2"/>
      <c r="G455" s="2"/>
      <c r="H455" s="2"/>
      <c r="I455" s="2"/>
      <c r="J455" s="2"/>
      <c r="K455" s="2"/>
      <c r="L455" s="2"/>
      <c r="M455" s="2"/>
    </row>
    <row r="456" spans="1:13" s="16" customFormat="1" ht="15.6" hidden="1" customHeight="1" x14ac:dyDescent="0.25">
      <c r="A456" s="2"/>
      <c r="B456" s="2"/>
      <c r="C456" s="2"/>
      <c r="D456" s="2"/>
      <c r="E456" s="2"/>
      <c r="F456" s="2"/>
      <c r="G456" s="2"/>
      <c r="H456" s="2"/>
      <c r="I456" s="2"/>
      <c r="J456" s="2"/>
      <c r="K456" s="2"/>
      <c r="L456" s="2"/>
      <c r="M456" s="2"/>
    </row>
    <row r="457" spans="1:13" s="16" customFormat="1" ht="15.6" hidden="1" customHeight="1" x14ac:dyDescent="0.25">
      <c r="A457" s="2"/>
      <c r="B457" s="2"/>
      <c r="C457" s="2"/>
      <c r="D457" s="2"/>
      <c r="E457" s="2"/>
      <c r="F457" s="2"/>
      <c r="G457" s="2"/>
      <c r="H457" s="2"/>
      <c r="I457" s="2"/>
      <c r="J457" s="2"/>
      <c r="K457" s="2"/>
      <c r="L457" s="2"/>
      <c r="M457" s="2"/>
    </row>
    <row r="458" spans="1:13" s="16" customFormat="1" ht="15.6" hidden="1" customHeight="1" x14ac:dyDescent="0.25">
      <c r="A458" s="2"/>
      <c r="B458" s="2"/>
      <c r="C458" s="2"/>
      <c r="D458" s="2"/>
      <c r="E458" s="2"/>
      <c r="F458" s="2"/>
      <c r="G458" s="2"/>
      <c r="H458" s="2"/>
      <c r="I458" s="2"/>
      <c r="J458" s="2"/>
      <c r="K458" s="2"/>
      <c r="L458" s="2"/>
      <c r="M458" s="2"/>
    </row>
    <row r="459" spans="1:13" s="16" customFormat="1" ht="15.6" hidden="1" customHeight="1" x14ac:dyDescent="0.25">
      <c r="A459" s="2"/>
      <c r="B459" s="2"/>
      <c r="C459" s="2"/>
      <c r="D459" s="2"/>
      <c r="E459" s="2"/>
      <c r="F459" s="2"/>
      <c r="G459" s="2"/>
      <c r="H459" s="2"/>
      <c r="I459" s="2"/>
      <c r="J459" s="2"/>
      <c r="K459" s="2"/>
      <c r="L459" s="2"/>
      <c r="M459" s="2"/>
    </row>
    <row r="460" spans="1:13" s="16" customFormat="1" ht="15.6" hidden="1" customHeight="1" x14ac:dyDescent="0.25">
      <c r="A460" s="2"/>
      <c r="B460" s="2"/>
      <c r="C460" s="2"/>
      <c r="D460" s="2"/>
      <c r="E460" s="2"/>
      <c r="F460" s="2"/>
      <c r="G460" s="2"/>
      <c r="H460" s="2"/>
      <c r="I460" s="2"/>
      <c r="J460" s="2"/>
      <c r="K460" s="2"/>
      <c r="L460" s="2"/>
      <c r="M460" s="2"/>
    </row>
    <row r="461" spans="1:13" s="16" customFormat="1" ht="15.6" hidden="1" customHeight="1" x14ac:dyDescent="0.25">
      <c r="A461" s="2"/>
      <c r="B461" s="2"/>
      <c r="C461" s="2"/>
      <c r="D461" s="2"/>
      <c r="E461" s="2"/>
      <c r="F461" s="2"/>
      <c r="G461" s="2"/>
      <c r="H461" s="2"/>
      <c r="I461" s="2"/>
      <c r="J461" s="2"/>
      <c r="K461" s="2"/>
      <c r="L461" s="2"/>
      <c r="M461" s="2"/>
    </row>
    <row r="462" spans="1:13" s="16" customFormat="1" ht="15.6" hidden="1" customHeight="1" x14ac:dyDescent="0.25">
      <c r="A462" s="2"/>
      <c r="B462" s="2"/>
      <c r="C462" s="2"/>
      <c r="D462" s="2"/>
      <c r="E462" s="2"/>
      <c r="F462" s="2"/>
      <c r="G462" s="2"/>
      <c r="H462" s="2"/>
      <c r="I462" s="2"/>
      <c r="J462" s="2"/>
      <c r="K462" s="2"/>
      <c r="L462" s="2"/>
      <c r="M462" s="2"/>
    </row>
    <row r="463" spans="1:13" s="16" customFormat="1" ht="15.6" hidden="1" customHeight="1" x14ac:dyDescent="0.25">
      <c r="A463" s="2"/>
      <c r="B463" s="2"/>
      <c r="C463" s="2"/>
      <c r="D463" s="2"/>
      <c r="E463" s="2"/>
      <c r="F463" s="2"/>
      <c r="G463" s="2"/>
      <c r="H463" s="2"/>
      <c r="I463" s="2"/>
      <c r="J463" s="2"/>
      <c r="K463" s="2"/>
      <c r="L463" s="2"/>
      <c r="M463" s="2"/>
    </row>
    <row r="464" spans="1:13" s="16" customFormat="1" ht="15.6" hidden="1" customHeight="1" x14ac:dyDescent="0.25">
      <c r="A464" s="2"/>
      <c r="B464" s="2"/>
      <c r="C464" s="2"/>
      <c r="D464" s="2"/>
      <c r="E464" s="2"/>
      <c r="F464" s="2"/>
      <c r="G464" s="2"/>
      <c r="H464" s="2"/>
      <c r="I464" s="2"/>
      <c r="J464" s="2"/>
      <c r="K464" s="2"/>
      <c r="L464" s="2"/>
      <c r="M464" s="2"/>
    </row>
    <row r="465" spans="1:13" s="16" customFormat="1" ht="15.6" hidden="1" customHeight="1" x14ac:dyDescent="0.25">
      <c r="A465" s="2"/>
      <c r="B465" s="2"/>
      <c r="C465" s="2"/>
      <c r="D465" s="2"/>
      <c r="E465" s="2"/>
      <c r="F465" s="2"/>
      <c r="G465" s="2"/>
      <c r="H465" s="2"/>
      <c r="I465" s="2"/>
      <c r="J465" s="2"/>
      <c r="K465" s="2"/>
      <c r="L465" s="2"/>
      <c r="M465" s="2"/>
    </row>
    <row r="466" spans="1:13" s="16" customFormat="1" ht="15.6" hidden="1" customHeight="1" x14ac:dyDescent="0.25">
      <c r="A466" s="2"/>
      <c r="B466" s="2"/>
      <c r="C466" s="2"/>
      <c r="D466" s="2"/>
      <c r="E466" s="2"/>
      <c r="F466" s="2"/>
      <c r="G466" s="2"/>
      <c r="H466" s="2"/>
      <c r="I466" s="2"/>
      <c r="J466" s="2"/>
      <c r="K466" s="2"/>
      <c r="L466" s="2"/>
      <c r="M466" s="2"/>
    </row>
    <row r="467" spans="1:13" s="16" customFormat="1" ht="15.6" hidden="1" customHeight="1" x14ac:dyDescent="0.25">
      <c r="A467" s="2"/>
      <c r="B467" s="2"/>
      <c r="C467" s="2"/>
      <c r="D467" s="2"/>
      <c r="E467" s="2"/>
      <c r="F467" s="2"/>
      <c r="G467" s="2"/>
      <c r="H467" s="2"/>
      <c r="I467" s="2"/>
      <c r="J467" s="2"/>
      <c r="K467" s="2"/>
      <c r="L467" s="2"/>
      <c r="M467" s="2"/>
    </row>
    <row r="468" spans="1:13" s="16" customFormat="1" ht="15.6" hidden="1" customHeight="1" x14ac:dyDescent="0.25">
      <c r="A468" s="2"/>
      <c r="B468" s="2"/>
      <c r="C468" s="2"/>
      <c r="D468" s="2"/>
      <c r="E468" s="2"/>
      <c r="F468" s="2"/>
      <c r="G468" s="2"/>
      <c r="H468" s="2"/>
      <c r="I468" s="2"/>
      <c r="J468" s="2"/>
      <c r="K468" s="2"/>
      <c r="L468" s="2"/>
      <c r="M468" s="2"/>
    </row>
    <row r="469" spans="1:13" s="16" customFormat="1" ht="15.6" hidden="1" customHeight="1" x14ac:dyDescent="0.25">
      <c r="A469" s="2"/>
      <c r="B469" s="2"/>
      <c r="C469" s="2"/>
      <c r="D469" s="2"/>
      <c r="E469" s="2"/>
      <c r="F469" s="2"/>
      <c r="G469" s="2"/>
      <c r="H469" s="2"/>
      <c r="I469" s="2"/>
      <c r="J469" s="2"/>
      <c r="K469" s="2"/>
      <c r="L469" s="2"/>
      <c r="M469" s="2"/>
    </row>
    <row r="470" spans="1:13" s="16" customFormat="1" ht="15.6" hidden="1" customHeight="1" x14ac:dyDescent="0.25">
      <c r="A470" s="2"/>
      <c r="B470" s="2"/>
      <c r="C470" s="2"/>
      <c r="D470" s="2"/>
      <c r="E470" s="2"/>
      <c r="F470" s="2"/>
      <c r="G470" s="2"/>
      <c r="H470" s="2"/>
      <c r="I470" s="2"/>
      <c r="J470" s="2"/>
      <c r="K470" s="2"/>
      <c r="L470" s="2"/>
      <c r="M470" s="2"/>
    </row>
    <row r="471" spans="1:13" s="16" customFormat="1" ht="15.6" hidden="1" customHeight="1" x14ac:dyDescent="0.25">
      <c r="A471" s="2"/>
      <c r="B471" s="2"/>
      <c r="C471" s="2"/>
      <c r="D471" s="2"/>
      <c r="E471" s="2"/>
      <c r="F471" s="2"/>
      <c r="G471" s="2"/>
      <c r="H471" s="2"/>
      <c r="I471" s="2"/>
      <c r="J471" s="2"/>
      <c r="K471" s="2"/>
      <c r="L471" s="2"/>
      <c r="M471" s="2"/>
    </row>
    <row r="472" spans="1:13" s="16" customFormat="1" ht="15.6" hidden="1" customHeight="1" x14ac:dyDescent="0.25">
      <c r="A472" s="2"/>
      <c r="B472" s="2"/>
      <c r="C472" s="2"/>
      <c r="D472" s="2"/>
      <c r="E472" s="2"/>
      <c r="F472" s="2"/>
      <c r="G472" s="2"/>
      <c r="H472" s="2"/>
      <c r="I472" s="2"/>
      <c r="J472" s="2"/>
      <c r="K472" s="2"/>
      <c r="L472" s="2"/>
      <c r="M472" s="2"/>
    </row>
    <row r="473" spans="1:13" s="16" customFormat="1" ht="15.6" hidden="1" customHeight="1" x14ac:dyDescent="0.25">
      <c r="A473" s="2"/>
      <c r="B473" s="2"/>
      <c r="C473" s="2"/>
      <c r="D473" s="2"/>
      <c r="E473" s="2"/>
      <c r="F473" s="2"/>
      <c r="G473" s="2"/>
      <c r="H473" s="2"/>
      <c r="I473" s="2"/>
      <c r="J473" s="2"/>
      <c r="K473" s="2"/>
      <c r="L473" s="2"/>
      <c r="M473" s="2"/>
    </row>
    <row r="474" spans="1:13" s="16" customFormat="1" ht="15.6" hidden="1" customHeight="1" x14ac:dyDescent="0.25">
      <c r="A474" s="2"/>
      <c r="B474" s="2"/>
      <c r="C474" s="2"/>
      <c r="D474" s="2"/>
      <c r="E474" s="2"/>
      <c r="F474" s="2"/>
      <c r="G474" s="2"/>
      <c r="H474" s="2"/>
      <c r="I474" s="2"/>
      <c r="J474" s="2"/>
      <c r="K474" s="2"/>
      <c r="L474" s="2"/>
      <c r="M474" s="2"/>
    </row>
    <row r="475" spans="1:13" s="16" customFormat="1" ht="15.6" hidden="1" customHeight="1" x14ac:dyDescent="0.25">
      <c r="A475" s="2"/>
      <c r="B475" s="2"/>
      <c r="C475" s="2"/>
      <c r="D475" s="2"/>
      <c r="E475" s="2"/>
      <c r="F475" s="2"/>
      <c r="G475" s="2"/>
      <c r="H475" s="2"/>
      <c r="I475" s="2"/>
      <c r="J475" s="2"/>
      <c r="K475" s="2"/>
      <c r="L475" s="2"/>
      <c r="M475" s="2"/>
    </row>
    <row r="476" spans="1:13" s="16" customFormat="1" ht="15.6" hidden="1" customHeight="1" x14ac:dyDescent="0.25">
      <c r="A476" s="2"/>
      <c r="B476" s="2"/>
      <c r="C476" s="2"/>
      <c r="D476" s="2"/>
      <c r="E476" s="2"/>
      <c r="F476" s="2"/>
      <c r="G476" s="2"/>
      <c r="H476" s="2"/>
      <c r="I476" s="2"/>
      <c r="J476" s="2"/>
      <c r="K476" s="2"/>
      <c r="L476" s="2"/>
      <c r="M476" s="2"/>
    </row>
    <row r="477" spans="1:13" s="16" customFormat="1" ht="15.6" hidden="1" customHeight="1" x14ac:dyDescent="0.25">
      <c r="A477" s="2"/>
      <c r="B477" s="2"/>
      <c r="C477" s="2"/>
      <c r="D477" s="2"/>
      <c r="E477" s="2"/>
      <c r="F477" s="2"/>
      <c r="G477" s="2"/>
      <c r="H477" s="2"/>
      <c r="I477" s="2"/>
      <c r="J477" s="2"/>
      <c r="K477" s="2"/>
      <c r="L477" s="2"/>
      <c r="M477" s="2"/>
    </row>
    <row r="478" spans="1:13" s="16" customFormat="1" ht="15.6" hidden="1" customHeight="1" x14ac:dyDescent="0.25">
      <c r="A478" s="2"/>
      <c r="B478" s="2"/>
      <c r="C478" s="2"/>
      <c r="D478" s="2"/>
      <c r="E478" s="2"/>
      <c r="F478" s="2"/>
      <c r="G478" s="2"/>
      <c r="H478" s="2"/>
      <c r="I478" s="2"/>
      <c r="J478" s="2"/>
      <c r="K478" s="2"/>
      <c r="L478" s="2"/>
      <c r="M478" s="2"/>
    </row>
    <row r="479" spans="1:13" s="16" customFormat="1" ht="15.6" hidden="1" customHeight="1" x14ac:dyDescent="0.25">
      <c r="A479" s="2"/>
      <c r="B479" s="2"/>
      <c r="C479" s="2"/>
      <c r="D479" s="2"/>
      <c r="E479" s="2"/>
      <c r="F479" s="2"/>
      <c r="G479" s="2"/>
      <c r="H479" s="2"/>
      <c r="I479" s="2"/>
      <c r="J479" s="2"/>
      <c r="K479" s="2"/>
      <c r="L479" s="2"/>
      <c r="M479" s="2"/>
    </row>
    <row r="480" spans="1:13" s="16" customFormat="1" ht="15.6" hidden="1" customHeight="1" x14ac:dyDescent="0.25">
      <c r="A480" s="2"/>
      <c r="B480" s="2"/>
      <c r="C480" s="2"/>
      <c r="D480" s="2"/>
      <c r="E480" s="2"/>
      <c r="F480" s="2"/>
      <c r="G480" s="2"/>
      <c r="H480" s="2"/>
      <c r="I480" s="2"/>
      <c r="J480" s="2"/>
      <c r="K480" s="2"/>
      <c r="L480" s="2"/>
      <c r="M480" s="2"/>
    </row>
    <row r="481" spans="1:13" s="16" customFormat="1" ht="15.6" hidden="1" customHeight="1" x14ac:dyDescent="0.25">
      <c r="A481" s="2"/>
      <c r="B481" s="2"/>
      <c r="C481" s="2"/>
      <c r="D481" s="2"/>
      <c r="E481" s="2"/>
      <c r="F481" s="2"/>
      <c r="G481" s="2"/>
      <c r="H481" s="2"/>
      <c r="I481" s="2"/>
      <c r="J481" s="2"/>
      <c r="K481" s="2"/>
      <c r="L481" s="2"/>
      <c r="M481" s="2"/>
    </row>
    <row r="482" spans="1:13" s="16" customFormat="1" ht="15.6" hidden="1" customHeight="1" x14ac:dyDescent="0.25">
      <c r="A482" s="2"/>
      <c r="B482" s="2"/>
      <c r="C482" s="2"/>
      <c r="D482" s="2"/>
      <c r="E482" s="2"/>
      <c r="F482" s="2"/>
      <c r="G482" s="2"/>
      <c r="H482" s="2"/>
      <c r="I482" s="2"/>
      <c r="J482" s="2"/>
      <c r="K482" s="2"/>
      <c r="L482" s="2"/>
      <c r="M482" s="2"/>
    </row>
    <row r="483" spans="1:13" s="16" customFormat="1" ht="15.6" hidden="1" customHeight="1" x14ac:dyDescent="0.25">
      <c r="A483" s="2"/>
      <c r="B483" s="2"/>
      <c r="C483" s="2"/>
      <c r="D483" s="2"/>
      <c r="E483" s="2"/>
      <c r="F483" s="2"/>
      <c r="G483" s="2"/>
      <c r="H483" s="2"/>
      <c r="I483" s="2"/>
      <c r="J483" s="2"/>
      <c r="K483" s="2"/>
      <c r="L483" s="2"/>
      <c r="M483" s="2"/>
    </row>
    <row r="484" spans="1:13" s="16" customFormat="1" ht="15.6" hidden="1" customHeight="1" x14ac:dyDescent="0.25">
      <c r="A484" s="2"/>
      <c r="B484" s="2"/>
      <c r="C484" s="2"/>
      <c r="D484" s="2"/>
      <c r="E484" s="2"/>
      <c r="F484" s="2"/>
      <c r="G484" s="2"/>
      <c r="H484" s="2"/>
      <c r="I484" s="2"/>
      <c r="J484" s="2"/>
      <c r="K484" s="2"/>
      <c r="L484" s="2"/>
      <c r="M484" s="2"/>
    </row>
    <row r="485" spans="1:13" s="16" customFormat="1" ht="15.6" hidden="1" customHeight="1" x14ac:dyDescent="0.25">
      <c r="A485" s="2"/>
      <c r="B485" s="2"/>
      <c r="C485" s="2"/>
      <c r="D485" s="2"/>
      <c r="E485" s="2"/>
      <c r="F485" s="2"/>
      <c r="G485" s="2"/>
      <c r="H485" s="2"/>
      <c r="I485" s="2"/>
      <c r="J485" s="2"/>
      <c r="K485" s="2"/>
      <c r="L485" s="2"/>
      <c r="M485" s="2"/>
    </row>
    <row r="486" spans="1:13" s="16" customFormat="1" ht="15.6" hidden="1" customHeight="1" x14ac:dyDescent="0.25">
      <c r="A486" s="2"/>
      <c r="B486" s="2"/>
      <c r="C486" s="2"/>
      <c r="D486" s="2"/>
      <c r="E486" s="2"/>
      <c r="F486" s="2"/>
      <c r="G486" s="2"/>
      <c r="H486" s="2"/>
      <c r="I486" s="2"/>
      <c r="J486" s="2"/>
      <c r="K486" s="2"/>
      <c r="L486" s="2"/>
      <c r="M486" s="2"/>
    </row>
    <row r="487" spans="1:13" s="16" customFormat="1" ht="15.6" hidden="1" customHeight="1" x14ac:dyDescent="0.25">
      <c r="A487" s="2"/>
      <c r="B487" s="2"/>
      <c r="C487" s="2"/>
      <c r="D487" s="2"/>
      <c r="E487" s="2"/>
      <c r="F487" s="2"/>
      <c r="G487" s="2"/>
      <c r="H487" s="2"/>
      <c r="I487" s="2"/>
      <c r="J487" s="2"/>
      <c r="K487" s="2"/>
      <c r="L487" s="2"/>
      <c r="M487" s="2"/>
    </row>
    <row r="488" spans="1:13" s="16" customFormat="1" ht="15.6" hidden="1" customHeight="1" x14ac:dyDescent="0.25">
      <c r="A488" s="2"/>
      <c r="B488" s="2"/>
      <c r="C488" s="2"/>
      <c r="D488" s="2"/>
      <c r="E488" s="2"/>
      <c r="F488" s="2"/>
      <c r="G488" s="2"/>
      <c r="H488" s="2"/>
      <c r="I488" s="2"/>
      <c r="J488" s="2"/>
      <c r="K488" s="2"/>
      <c r="L488" s="2"/>
      <c r="M488" s="2"/>
    </row>
    <row r="489" spans="1:13" s="16" customFormat="1" ht="15.6" hidden="1" customHeight="1" x14ac:dyDescent="0.25">
      <c r="A489" s="2"/>
      <c r="B489" s="2"/>
      <c r="C489" s="2"/>
      <c r="D489" s="2"/>
      <c r="E489" s="2"/>
      <c r="F489" s="2"/>
      <c r="G489" s="2"/>
      <c r="H489" s="2"/>
      <c r="I489" s="2"/>
      <c r="J489" s="2"/>
      <c r="K489" s="2"/>
      <c r="L489" s="2"/>
      <c r="M489" s="2"/>
    </row>
    <row r="490" spans="1:13" s="16" customFormat="1" ht="15.6" hidden="1" customHeight="1" x14ac:dyDescent="0.25">
      <c r="A490" s="2"/>
      <c r="B490" s="2"/>
      <c r="C490" s="2"/>
      <c r="D490" s="2"/>
      <c r="E490" s="2"/>
      <c r="F490" s="2"/>
      <c r="G490" s="2"/>
      <c r="H490" s="2"/>
      <c r="I490" s="2"/>
      <c r="J490" s="2"/>
      <c r="K490" s="2"/>
      <c r="L490" s="2"/>
      <c r="M490" s="2"/>
    </row>
    <row r="491" spans="1:13" s="16" customFormat="1" ht="15.6" hidden="1" customHeight="1" x14ac:dyDescent="0.25">
      <c r="A491" s="2"/>
      <c r="B491" s="2"/>
      <c r="C491" s="2"/>
      <c r="D491" s="2"/>
      <c r="E491" s="2"/>
      <c r="F491" s="2"/>
      <c r="G491" s="2"/>
      <c r="H491" s="2"/>
      <c r="I491" s="2"/>
      <c r="J491" s="2"/>
      <c r="K491" s="2"/>
      <c r="L491" s="2"/>
      <c r="M491" s="2"/>
    </row>
    <row r="492" spans="1:13" s="16" customFormat="1" ht="15.6" hidden="1" customHeight="1" x14ac:dyDescent="0.25">
      <c r="A492" s="2"/>
      <c r="B492" s="2"/>
      <c r="C492" s="2"/>
      <c r="D492" s="2"/>
      <c r="E492" s="2"/>
      <c r="F492" s="2"/>
      <c r="G492" s="2"/>
      <c r="H492" s="2"/>
      <c r="I492" s="2"/>
      <c r="J492" s="2"/>
      <c r="K492" s="2"/>
      <c r="L492" s="2"/>
      <c r="M492" s="2"/>
    </row>
    <row r="493" spans="1:13" s="16" customFormat="1" ht="15.6" hidden="1" customHeight="1" x14ac:dyDescent="0.25">
      <c r="A493" s="2"/>
      <c r="B493" s="2"/>
      <c r="C493" s="2"/>
      <c r="D493" s="2"/>
      <c r="E493" s="2"/>
      <c r="F493" s="2"/>
      <c r="G493" s="2"/>
      <c r="H493" s="2"/>
      <c r="I493" s="2"/>
      <c r="J493" s="2"/>
      <c r="K493" s="2"/>
      <c r="L493" s="2"/>
      <c r="M493" s="2"/>
    </row>
    <row r="494" spans="1:13" s="16" customFormat="1" ht="15.6" hidden="1" customHeight="1" x14ac:dyDescent="0.25">
      <c r="A494" s="2"/>
      <c r="B494" s="2"/>
      <c r="C494" s="2"/>
      <c r="D494" s="2"/>
      <c r="E494" s="2"/>
      <c r="F494" s="2"/>
      <c r="G494" s="2"/>
      <c r="H494" s="2"/>
      <c r="I494" s="2"/>
      <c r="J494" s="2"/>
      <c r="K494" s="2"/>
      <c r="L494" s="2"/>
      <c r="M494" s="2"/>
    </row>
    <row r="495" spans="1:13" s="16" customFormat="1" ht="15.6" hidden="1" customHeight="1" x14ac:dyDescent="0.25">
      <c r="A495" s="2"/>
      <c r="B495" s="2"/>
      <c r="C495" s="2"/>
      <c r="D495" s="2"/>
      <c r="E495" s="2"/>
      <c r="F495" s="2"/>
      <c r="G495" s="2"/>
      <c r="H495" s="2"/>
      <c r="I495" s="2"/>
      <c r="J495" s="2"/>
      <c r="K495" s="2"/>
      <c r="L495" s="2"/>
      <c r="M495" s="2"/>
    </row>
    <row r="496" spans="1:13" s="16" customFormat="1" ht="15.6" hidden="1" customHeight="1" x14ac:dyDescent="0.25">
      <c r="A496" s="2"/>
      <c r="B496" s="2"/>
      <c r="C496" s="2"/>
      <c r="D496" s="2"/>
      <c r="E496" s="2"/>
      <c r="F496" s="2"/>
      <c r="G496" s="2"/>
      <c r="H496" s="2"/>
      <c r="I496" s="2"/>
      <c r="J496" s="2"/>
      <c r="K496" s="2"/>
      <c r="L496" s="2"/>
      <c r="M496" s="2"/>
    </row>
    <row r="497" spans="1:13" s="16" customFormat="1" ht="15.6" hidden="1" customHeight="1" x14ac:dyDescent="0.25">
      <c r="A497" s="2"/>
      <c r="B497" s="2"/>
      <c r="C497" s="2"/>
      <c r="D497" s="2"/>
      <c r="E497" s="2"/>
      <c r="F497" s="2"/>
      <c r="G497" s="2"/>
      <c r="H497" s="2"/>
      <c r="I497" s="2"/>
      <c r="J497" s="2"/>
      <c r="K497" s="2"/>
      <c r="L497" s="2"/>
      <c r="M497" s="2"/>
    </row>
    <row r="498" spans="1:13" s="16" customFormat="1" ht="15.6" hidden="1" customHeight="1" x14ac:dyDescent="0.25">
      <c r="A498" s="2"/>
      <c r="B498" s="2"/>
      <c r="C498" s="2"/>
      <c r="D498" s="2"/>
      <c r="E498" s="2"/>
      <c r="F498" s="2"/>
      <c r="G498" s="2"/>
      <c r="H498" s="2"/>
      <c r="I498" s="2"/>
      <c r="J498" s="2"/>
      <c r="K498" s="2"/>
      <c r="L498" s="2"/>
      <c r="M498" s="2"/>
    </row>
    <row r="499" spans="1:13" s="16" customFormat="1" ht="15.6" hidden="1" customHeight="1" x14ac:dyDescent="0.25">
      <c r="A499" s="2"/>
      <c r="B499" s="2"/>
      <c r="C499" s="2"/>
      <c r="D499" s="2"/>
      <c r="E499" s="2"/>
      <c r="F499" s="2"/>
      <c r="G499" s="2"/>
      <c r="H499" s="2"/>
      <c r="I499" s="2"/>
      <c r="J499" s="2"/>
      <c r="K499" s="2"/>
      <c r="L499" s="2"/>
      <c r="M499" s="2"/>
    </row>
    <row r="500" spans="1:13" s="16" customFormat="1" ht="15.6" hidden="1" customHeight="1" x14ac:dyDescent="0.25">
      <c r="A500" s="2"/>
      <c r="B500" s="2"/>
      <c r="C500" s="2"/>
      <c r="D500" s="2"/>
      <c r="E500" s="2"/>
      <c r="F500" s="2"/>
      <c r="G500" s="2"/>
      <c r="H500" s="2"/>
      <c r="I500" s="2"/>
      <c r="J500" s="2"/>
      <c r="K500" s="2"/>
      <c r="L500" s="2"/>
      <c r="M500" s="2"/>
    </row>
    <row r="501" spans="1:13" s="16" customFormat="1" ht="15.6" hidden="1" customHeight="1" x14ac:dyDescent="0.25">
      <c r="A501" s="2"/>
      <c r="B501" s="2"/>
      <c r="C501" s="2"/>
      <c r="D501" s="2"/>
      <c r="E501" s="2"/>
      <c r="F501" s="2"/>
      <c r="G501" s="2"/>
      <c r="H501" s="2"/>
      <c r="I501" s="2"/>
      <c r="J501" s="2"/>
      <c r="K501" s="2"/>
      <c r="L501" s="2"/>
      <c r="M501" s="2"/>
    </row>
    <row r="502" spans="1:13" s="16" customFormat="1" ht="15.6" hidden="1" customHeight="1" x14ac:dyDescent="0.25">
      <c r="A502" s="2"/>
      <c r="B502" s="2"/>
      <c r="C502" s="2"/>
      <c r="D502" s="2"/>
      <c r="E502" s="2"/>
      <c r="F502" s="2"/>
      <c r="G502" s="2"/>
      <c r="H502" s="2"/>
      <c r="I502" s="2"/>
      <c r="J502" s="2"/>
      <c r="K502" s="2"/>
      <c r="L502" s="2"/>
      <c r="M502" s="2"/>
    </row>
    <row r="503" spans="1:13" s="16" customFormat="1" ht="15.6" hidden="1" customHeight="1" x14ac:dyDescent="0.25">
      <c r="A503" s="2"/>
      <c r="B503" s="2"/>
      <c r="C503" s="2"/>
      <c r="D503" s="2"/>
      <c r="E503" s="2"/>
      <c r="F503" s="2"/>
      <c r="G503" s="2"/>
      <c r="H503" s="2"/>
      <c r="I503" s="2"/>
      <c r="J503" s="2"/>
      <c r="K503" s="2"/>
      <c r="L503" s="2"/>
      <c r="M503" s="2"/>
    </row>
    <row r="504" spans="1:13" s="16" customFormat="1" ht="15.6" hidden="1" customHeight="1" x14ac:dyDescent="0.25">
      <c r="A504" s="2"/>
      <c r="B504" s="2"/>
      <c r="C504" s="2"/>
      <c r="D504" s="2"/>
      <c r="E504" s="2"/>
      <c r="F504" s="2"/>
      <c r="G504" s="2"/>
      <c r="H504" s="2"/>
      <c r="I504" s="2"/>
      <c r="J504" s="2"/>
      <c r="K504" s="2"/>
      <c r="L504" s="2"/>
      <c r="M504" s="2"/>
    </row>
    <row r="505" spans="1:13" s="16" customFormat="1" ht="15.6" hidden="1" customHeight="1" x14ac:dyDescent="0.25">
      <c r="A505" s="2"/>
      <c r="B505" s="2"/>
      <c r="C505" s="2"/>
      <c r="D505" s="2"/>
      <c r="E505" s="2"/>
      <c r="F505" s="2"/>
      <c r="G505" s="2"/>
      <c r="H505" s="2"/>
      <c r="I505" s="2"/>
      <c r="J505" s="2"/>
      <c r="K505" s="2"/>
      <c r="L505" s="2"/>
      <c r="M505" s="2"/>
    </row>
    <row r="506" spans="1:13" s="16" customFormat="1" ht="15.6" hidden="1" customHeight="1" x14ac:dyDescent="0.25">
      <c r="A506" s="2"/>
      <c r="B506" s="2"/>
      <c r="C506" s="2"/>
      <c r="D506" s="2"/>
      <c r="E506" s="2"/>
      <c r="F506" s="2"/>
      <c r="G506" s="2"/>
      <c r="H506" s="2"/>
      <c r="I506" s="2"/>
      <c r="J506" s="2"/>
      <c r="K506" s="2"/>
      <c r="L506" s="2"/>
      <c r="M506" s="2"/>
    </row>
    <row r="507" spans="1:13" s="16" customFormat="1" ht="15.6" hidden="1" customHeight="1" x14ac:dyDescent="0.25">
      <c r="A507" s="2"/>
      <c r="B507" s="2"/>
      <c r="C507" s="2"/>
      <c r="D507" s="2"/>
      <c r="E507" s="2"/>
      <c r="F507" s="2"/>
      <c r="G507" s="2"/>
      <c r="H507" s="2"/>
      <c r="I507" s="2"/>
      <c r="J507" s="2"/>
      <c r="K507" s="2"/>
      <c r="L507" s="2"/>
      <c r="M507" s="2"/>
    </row>
    <row r="508" spans="1:13" s="16" customFormat="1" ht="15.6" hidden="1" customHeight="1" x14ac:dyDescent="0.25">
      <c r="A508" s="2"/>
      <c r="B508" s="2"/>
      <c r="C508" s="2"/>
      <c r="D508" s="2"/>
      <c r="E508" s="2"/>
      <c r="F508" s="2"/>
      <c r="G508" s="2"/>
      <c r="H508" s="2"/>
      <c r="I508" s="2"/>
      <c r="J508" s="2"/>
      <c r="K508" s="2"/>
      <c r="L508" s="2"/>
      <c r="M508" s="2"/>
    </row>
    <row r="509" spans="1:13" s="16" customFormat="1" ht="15.6" hidden="1" customHeight="1" x14ac:dyDescent="0.25">
      <c r="A509" s="2"/>
      <c r="B509" s="2"/>
      <c r="C509" s="2"/>
      <c r="D509" s="2"/>
      <c r="E509" s="2"/>
      <c r="F509" s="2"/>
      <c r="G509" s="2"/>
      <c r="H509" s="2"/>
      <c r="I509" s="2"/>
      <c r="J509" s="2"/>
      <c r="K509" s="2"/>
      <c r="L509" s="2"/>
      <c r="M509" s="2"/>
    </row>
    <row r="510" spans="1:13" s="16" customFormat="1" ht="15.6" hidden="1" customHeight="1" x14ac:dyDescent="0.25">
      <c r="A510" s="2"/>
      <c r="B510" s="2"/>
      <c r="C510" s="2"/>
      <c r="D510" s="2"/>
      <c r="E510" s="2"/>
      <c r="F510" s="2"/>
      <c r="G510" s="2"/>
      <c r="H510" s="2"/>
      <c r="I510" s="2"/>
      <c r="J510" s="2"/>
      <c r="K510" s="2"/>
      <c r="L510" s="2"/>
      <c r="M510" s="2"/>
    </row>
    <row r="511" spans="1:13" s="16" customFormat="1" ht="15.6" hidden="1" customHeight="1" x14ac:dyDescent="0.25">
      <c r="A511" s="2"/>
      <c r="B511" s="2"/>
      <c r="C511" s="2"/>
      <c r="D511" s="2"/>
      <c r="E511" s="2"/>
      <c r="F511" s="2"/>
      <c r="G511" s="2"/>
      <c r="H511" s="2"/>
      <c r="I511" s="2"/>
      <c r="J511" s="2"/>
      <c r="K511" s="2"/>
      <c r="L511" s="2"/>
      <c r="M511" s="2"/>
    </row>
    <row r="512" spans="1:13" s="16" customFormat="1" ht="15.6" hidden="1" customHeight="1" x14ac:dyDescent="0.25">
      <c r="A512" s="2"/>
      <c r="B512" s="2"/>
      <c r="C512" s="2"/>
      <c r="D512" s="2"/>
      <c r="E512" s="2"/>
      <c r="F512" s="2"/>
      <c r="G512" s="2"/>
      <c r="H512" s="2"/>
      <c r="I512" s="2"/>
      <c r="J512" s="2"/>
      <c r="K512" s="2"/>
      <c r="L512" s="2"/>
      <c r="M512" s="2"/>
    </row>
    <row r="513" spans="1:13" s="16" customFormat="1" ht="15.6" hidden="1" customHeight="1" x14ac:dyDescent="0.25">
      <c r="A513" s="2"/>
      <c r="B513" s="2"/>
      <c r="C513" s="2"/>
      <c r="D513" s="2"/>
      <c r="E513" s="2"/>
      <c r="F513" s="2"/>
      <c r="G513" s="2"/>
      <c r="H513" s="2"/>
      <c r="I513" s="2"/>
      <c r="J513" s="2"/>
      <c r="K513" s="2"/>
      <c r="L513" s="2"/>
      <c r="M513" s="2"/>
    </row>
    <row r="514" spans="1:13" s="16" customFormat="1" ht="15.6" hidden="1" customHeight="1" x14ac:dyDescent="0.25">
      <c r="A514" s="2"/>
      <c r="B514" s="2"/>
      <c r="C514" s="2"/>
      <c r="D514" s="2"/>
      <c r="E514" s="2"/>
      <c r="F514" s="2"/>
      <c r="G514" s="2"/>
      <c r="H514" s="2"/>
      <c r="I514" s="2"/>
      <c r="J514" s="2"/>
      <c r="K514" s="2"/>
      <c r="L514" s="2"/>
      <c r="M514" s="2"/>
    </row>
    <row r="515" spans="1:13" s="16" customFormat="1" ht="15.6" hidden="1" customHeight="1" x14ac:dyDescent="0.25">
      <c r="A515" s="2"/>
      <c r="B515" s="2"/>
      <c r="C515" s="2"/>
      <c r="D515" s="2"/>
      <c r="E515" s="2"/>
      <c r="F515" s="2"/>
      <c r="G515" s="2"/>
      <c r="H515" s="2"/>
      <c r="I515" s="2"/>
      <c r="J515" s="2"/>
      <c r="K515" s="2"/>
      <c r="L515" s="2"/>
      <c r="M515" s="2"/>
    </row>
    <row r="516" spans="1:13" s="16" customFormat="1" ht="15.6" hidden="1" customHeight="1" x14ac:dyDescent="0.25">
      <c r="A516" s="2"/>
      <c r="B516" s="2"/>
      <c r="C516" s="2"/>
      <c r="D516" s="2"/>
      <c r="E516" s="2"/>
      <c r="F516" s="2"/>
      <c r="G516" s="2"/>
      <c r="H516" s="2"/>
      <c r="I516" s="2"/>
      <c r="J516" s="2"/>
      <c r="K516" s="2"/>
      <c r="L516" s="2"/>
      <c r="M516" s="2"/>
    </row>
    <row r="517" spans="1:13" s="16" customFormat="1" ht="15.6" hidden="1" customHeight="1" x14ac:dyDescent="0.25">
      <c r="A517" s="2"/>
      <c r="B517" s="2"/>
      <c r="C517" s="2"/>
      <c r="D517" s="2"/>
      <c r="E517" s="2"/>
      <c r="F517" s="2"/>
      <c r="G517" s="2"/>
      <c r="H517" s="2"/>
      <c r="I517" s="2"/>
      <c r="J517" s="2"/>
      <c r="K517" s="2"/>
      <c r="L517" s="2"/>
      <c r="M517" s="2"/>
    </row>
    <row r="518" spans="1:13" s="16" customFormat="1" ht="15.6" hidden="1" customHeight="1" x14ac:dyDescent="0.25">
      <c r="A518" s="2"/>
      <c r="B518" s="2"/>
      <c r="C518" s="2"/>
      <c r="D518" s="2"/>
      <c r="E518" s="2"/>
      <c r="F518" s="2"/>
      <c r="G518" s="2"/>
      <c r="H518" s="2"/>
      <c r="I518" s="2"/>
      <c r="J518" s="2"/>
      <c r="K518" s="2"/>
      <c r="L518" s="2"/>
      <c r="M518" s="2"/>
    </row>
    <row r="519" spans="1:13" s="16" customFormat="1" ht="15.6" hidden="1" customHeight="1" x14ac:dyDescent="0.25">
      <c r="A519" s="2"/>
      <c r="B519" s="2"/>
      <c r="C519" s="2"/>
      <c r="D519" s="2"/>
      <c r="E519" s="2"/>
      <c r="F519" s="2"/>
      <c r="G519" s="2"/>
      <c r="H519" s="2"/>
      <c r="I519" s="2"/>
      <c r="J519" s="2"/>
      <c r="K519" s="2"/>
      <c r="L519" s="2"/>
      <c r="M519" s="2"/>
    </row>
    <row r="520" spans="1:13" s="16" customFormat="1" ht="15.6" hidden="1" customHeight="1" x14ac:dyDescent="0.25">
      <c r="A520" s="2"/>
      <c r="B520" s="2"/>
      <c r="C520" s="2"/>
      <c r="D520" s="2"/>
      <c r="E520" s="2"/>
      <c r="F520" s="2"/>
      <c r="G520" s="2"/>
      <c r="H520" s="2"/>
      <c r="I520" s="2"/>
      <c r="J520" s="2"/>
      <c r="K520" s="2"/>
      <c r="L520" s="2"/>
      <c r="M520" s="2"/>
    </row>
    <row r="521" spans="1:13" s="16" customFormat="1" ht="15.6" hidden="1" customHeight="1" x14ac:dyDescent="0.25">
      <c r="A521" s="2"/>
      <c r="B521" s="2"/>
      <c r="C521" s="2"/>
      <c r="D521" s="2"/>
      <c r="E521" s="2"/>
      <c r="F521" s="2"/>
      <c r="G521" s="2"/>
      <c r="H521" s="2"/>
      <c r="I521" s="2"/>
      <c r="J521" s="2"/>
      <c r="K521" s="2"/>
      <c r="L521" s="2"/>
      <c r="M521" s="2"/>
    </row>
    <row r="522" spans="1:13" s="16" customFormat="1" ht="15.6" hidden="1" customHeight="1" x14ac:dyDescent="0.25">
      <c r="A522" s="2"/>
      <c r="B522" s="2"/>
      <c r="C522" s="2"/>
      <c r="D522" s="2"/>
      <c r="E522" s="2"/>
      <c r="F522" s="2"/>
      <c r="G522" s="2"/>
      <c r="H522" s="2"/>
      <c r="I522" s="2"/>
      <c r="J522" s="2"/>
      <c r="K522" s="2"/>
      <c r="L522" s="2"/>
      <c r="M522" s="2"/>
    </row>
    <row r="523" spans="1:13" s="16" customFormat="1" ht="15.6" hidden="1" customHeight="1" x14ac:dyDescent="0.25">
      <c r="A523" s="2"/>
      <c r="B523" s="2"/>
      <c r="C523" s="2"/>
      <c r="D523" s="2"/>
      <c r="E523" s="2"/>
      <c r="F523" s="2"/>
      <c r="G523" s="2"/>
      <c r="H523" s="2"/>
      <c r="I523" s="2"/>
      <c r="J523" s="2"/>
      <c r="K523" s="2"/>
      <c r="L523" s="2"/>
      <c r="M523" s="2"/>
    </row>
    <row r="524" spans="1:13" s="16" customFormat="1" ht="15.6" hidden="1" customHeight="1" x14ac:dyDescent="0.25">
      <c r="A524" s="2"/>
      <c r="B524" s="2"/>
      <c r="C524" s="2"/>
      <c r="D524" s="2"/>
      <c r="E524" s="2"/>
      <c r="F524" s="2"/>
      <c r="G524" s="2"/>
      <c r="H524" s="2"/>
      <c r="I524" s="2"/>
      <c r="J524" s="2"/>
      <c r="K524" s="2"/>
      <c r="L524" s="2"/>
      <c r="M524" s="2"/>
    </row>
    <row r="525" spans="1:13" s="16" customFormat="1" ht="15.6" hidden="1" customHeight="1" x14ac:dyDescent="0.25">
      <c r="A525" s="2"/>
      <c r="B525" s="2"/>
      <c r="C525" s="2"/>
      <c r="D525" s="2"/>
      <c r="E525" s="2"/>
      <c r="F525" s="2"/>
      <c r="G525" s="2"/>
      <c r="H525" s="2"/>
      <c r="I525" s="2"/>
      <c r="J525" s="2"/>
      <c r="K525" s="2"/>
      <c r="L525" s="2"/>
      <c r="M525" s="2"/>
    </row>
    <row r="526" spans="1:13" s="16" customFormat="1" ht="15.6" hidden="1" customHeight="1" x14ac:dyDescent="0.25">
      <c r="A526" s="2"/>
      <c r="B526" s="2"/>
      <c r="C526" s="2"/>
      <c r="D526" s="2"/>
      <c r="E526" s="2"/>
      <c r="F526" s="2"/>
      <c r="G526" s="2"/>
      <c r="H526" s="2"/>
      <c r="I526" s="2"/>
      <c r="J526" s="2"/>
      <c r="K526" s="2"/>
      <c r="L526" s="2"/>
      <c r="M526" s="2"/>
    </row>
    <row r="527" spans="1:13" s="16" customFormat="1" ht="15.6" hidden="1" customHeight="1" x14ac:dyDescent="0.25">
      <c r="A527" s="2"/>
      <c r="B527" s="2"/>
      <c r="C527" s="2"/>
      <c r="D527" s="2"/>
      <c r="E527" s="2"/>
      <c r="F527" s="2"/>
      <c r="G527" s="2"/>
      <c r="H527" s="2"/>
      <c r="I527" s="2"/>
      <c r="J527" s="2"/>
      <c r="K527" s="2"/>
      <c r="L527" s="2"/>
      <c r="M527" s="2"/>
    </row>
    <row r="528" spans="1:13" s="16" customFormat="1" ht="15.6" hidden="1" customHeight="1" x14ac:dyDescent="0.25">
      <c r="A528" s="2"/>
      <c r="B528" s="2"/>
      <c r="C528" s="2"/>
      <c r="D528" s="2"/>
      <c r="E528" s="2"/>
      <c r="F528" s="2"/>
      <c r="G528" s="2"/>
      <c r="H528" s="2"/>
      <c r="I528" s="2"/>
      <c r="J528" s="2"/>
      <c r="K528" s="2"/>
      <c r="L528" s="2"/>
      <c r="M528" s="2"/>
    </row>
    <row r="529" spans="1:13" s="16" customFormat="1" ht="15.6" hidden="1" customHeight="1" x14ac:dyDescent="0.25">
      <c r="A529" s="2"/>
      <c r="B529" s="2"/>
      <c r="C529" s="2"/>
      <c r="D529" s="2"/>
      <c r="E529" s="2"/>
      <c r="F529" s="2"/>
      <c r="G529" s="2"/>
      <c r="H529" s="2"/>
      <c r="I529" s="2"/>
      <c r="J529" s="2"/>
      <c r="K529" s="2"/>
      <c r="L529" s="2"/>
      <c r="M529" s="2"/>
    </row>
    <row r="530" spans="1:13" s="16" customFormat="1" ht="15.6" hidden="1" customHeight="1" x14ac:dyDescent="0.25">
      <c r="A530" s="2"/>
      <c r="B530" s="2"/>
      <c r="C530" s="2"/>
      <c r="D530" s="2"/>
      <c r="E530" s="2"/>
      <c r="F530" s="2"/>
      <c r="G530" s="2"/>
      <c r="H530" s="2"/>
      <c r="I530" s="2"/>
      <c r="J530" s="2"/>
      <c r="K530" s="2"/>
      <c r="L530" s="2"/>
      <c r="M530" s="2"/>
    </row>
    <row r="531" spans="1:13" s="16" customFormat="1" ht="15.6" hidden="1" customHeight="1" x14ac:dyDescent="0.25">
      <c r="A531" s="2"/>
      <c r="B531" s="2"/>
      <c r="C531" s="2"/>
      <c r="D531" s="2"/>
      <c r="E531" s="2"/>
      <c r="F531" s="2"/>
      <c r="G531" s="2"/>
      <c r="H531" s="2"/>
      <c r="I531" s="2"/>
      <c r="J531" s="2"/>
      <c r="K531" s="2"/>
      <c r="L531" s="2"/>
      <c r="M531" s="2"/>
    </row>
    <row r="532" spans="1:13" s="16" customFormat="1" ht="15.6" hidden="1" customHeight="1" x14ac:dyDescent="0.25">
      <c r="A532" s="2"/>
      <c r="B532" s="2"/>
      <c r="C532" s="2"/>
      <c r="D532" s="2"/>
      <c r="E532" s="2"/>
      <c r="F532" s="2"/>
      <c r="G532" s="2"/>
      <c r="H532" s="2"/>
      <c r="I532" s="2"/>
      <c r="J532" s="2"/>
      <c r="K532" s="2"/>
      <c r="L532" s="2"/>
      <c r="M532" s="2"/>
    </row>
    <row r="533" spans="1:13" s="16" customFormat="1" ht="15.6" hidden="1" customHeight="1" x14ac:dyDescent="0.25">
      <c r="A533" s="2"/>
      <c r="B533" s="2"/>
      <c r="C533" s="2"/>
      <c r="D533" s="2"/>
      <c r="E533" s="2"/>
      <c r="F533" s="2"/>
      <c r="G533" s="2"/>
      <c r="H533" s="2"/>
      <c r="I533" s="2"/>
      <c r="J533" s="2"/>
      <c r="K533" s="2"/>
      <c r="L533" s="2"/>
      <c r="M533" s="2"/>
    </row>
    <row r="534" spans="1:13" s="16" customFormat="1" ht="15.6" hidden="1" customHeight="1" x14ac:dyDescent="0.25">
      <c r="A534" s="2"/>
      <c r="B534" s="2"/>
      <c r="C534" s="2"/>
      <c r="D534" s="2"/>
      <c r="E534" s="2"/>
      <c r="F534" s="2"/>
      <c r="G534" s="2"/>
      <c r="H534" s="2"/>
      <c r="I534" s="2"/>
      <c r="J534" s="2"/>
      <c r="K534" s="2"/>
      <c r="L534" s="2"/>
      <c r="M534" s="2"/>
    </row>
    <row r="535" spans="1:13" s="16" customFormat="1" ht="15.6" hidden="1" customHeight="1" x14ac:dyDescent="0.25">
      <c r="A535" s="2"/>
      <c r="B535" s="2"/>
      <c r="C535" s="2"/>
      <c r="D535" s="2"/>
      <c r="E535" s="2"/>
      <c r="F535" s="2"/>
      <c r="G535" s="2"/>
      <c r="H535" s="2"/>
      <c r="I535" s="2"/>
      <c r="J535" s="2"/>
      <c r="K535" s="2"/>
      <c r="L535" s="2"/>
      <c r="M535" s="2"/>
    </row>
    <row r="536" spans="1:13" s="16" customFormat="1" ht="15.6" hidden="1" customHeight="1" x14ac:dyDescent="0.25">
      <c r="A536" s="2"/>
      <c r="B536" s="2"/>
      <c r="C536" s="2"/>
      <c r="D536" s="2"/>
      <c r="E536" s="2"/>
      <c r="F536" s="2"/>
      <c r="G536" s="2"/>
      <c r="H536" s="2"/>
      <c r="I536" s="2"/>
      <c r="J536" s="2"/>
      <c r="K536" s="2"/>
      <c r="L536" s="2"/>
      <c r="M536" s="2"/>
    </row>
    <row r="537" spans="1:13" s="16" customFormat="1" ht="15.6" hidden="1" customHeight="1" x14ac:dyDescent="0.25">
      <c r="A537" s="2"/>
      <c r="B537" s="2"/>
      <c r="C537" s="2"/>
      <c r="D537" s="2"/>
      <c r="E537" s="2"/>
      <c r="F537" s="2"/>
      <c r="G537" s="2"/>
      <c r="H537" s="2"/>
      <c r="I537" s="2"/>
      <c r="J537" s="2"/>
      <c r="K537" s="2"/>
      <c r="L537" s="2"/>
      <c r="M537" s="2"/>
    </row>
    <row r="538" spans="1:13" s="16" customFormat="1" ht="15.6" hidden="1" customHeight="1" x14ac:dyDescent="0.25">
      <c r="A538" s="2"/>
      <c r="B538" s="2"/>
      <c r="C538" s="2"/>
      <c r="D538" s="2"/>
      <c r="E538" s="2"/>
      <c r="F538" s="2"/>
      <c r="G538" s="2"/>
      <c r="H538" s="2"/>
      <c r="I538" s="2"/>
      <c r="J538" s="2"/>
      <c r="K538" s="2"/>
      <c r="L538" s="2"/>
      <c r="M538" s="2"/>
    </row>
    <row r="539" spans="1:13" s="16" customFormat="1" ht="15.6" hidden="1" customHeight="1" x14ac:dyDescent="0.25">
      <c r="A539" s="2"/>
      <c r="B539" s="2"/>
      <c r="C539" s="2"/>
      <c r="D539" s="2"/>
      <c r="E539" s="2"/>
      <c r="F539" s="2"/>
      <c r="G539" s="2"/>
      <c r="H539" s="2"/>
      <c r="I539" s="2"/>
      <c r="J539" s="2"/>
      <c r="K539" s="2"/>
      <c r="L539" s="2"/>
      <c r="M539" s="2"/>
    </row>
    <row r="540" spans="1:13" s="16" customFormat="1" ht="15.6" hidden="1" customHeight="1" x14ac:dyDescent="0.25">
      <c r="A540" s="2"/>
      <c r="B540" s="2"/>
      <c r="C540" s="2"/>
      <c r="D540" s="2"/>
      <c r="E540" s="2"/>
      <c r="F540" s="2"/>
      <c r="G540" s="2"/>
      <c r="H540" s="2"/>
      <c r="I540" s="2"/>
      <c r="J540" s="2"/>
      <c r="K540" s="2"/>
      <c r="L540" s="2"/>
      <c r="M540" s="2"/>
    </row>
    <row r="541" spans="1:13" s="16" customFormat="1" ht="15.6" hidden="1" customHeight="1" x14ac:dyDescent="0.25">
      <c r="A541" s="2"/>
      <c r="B541" s="2"/>
      <c r="C541" s="2"/>
      <c r="D541" s="2"/>
      <c r="E541" s="2"/>
      <c r="F541" s="2"/>
      <c r="G541" s="2"/>
      <c r="H541" s="2"/>
      <c r="I541" s="2"/>
      <c r="J541" s="2"/>
      <c r="K541" s="2"/>
      <c r="L541" s="2"/>
      <c r="M541" s="2"/>
    </row>
    <row r="542" spans="1:13" s="16" customFormat="1" ht="15.6" hidden="1" customHeight="1" x14ac:dyDescent="0.25">
      <c r="A542" s="2"/>
      <c r="B542" s="2"/>
      <c r="C542" s="2"/>
      <c r="D542" s="2"/>
      <c r="E542" s="2"/>
      <c r="F542" s="2"/>
      <c r="G542" s="2"/>
      <c r="H542" s="2"/>
      <c r="I542" s="2"/>
      <c r="J542" s="2"/>
      <c r="K542" s="2"/>
      <c r="L542" s="2"/>
      <c r="M542" s="2"/>
    </row>
    <row r="543" spans="1:13" s="16" customFormat="1" ht="15.6" hidden="1" customHeight="1" x14ac:dyDescent="0.25">
      <c r="A543" s="2"/>
      <c r="B543" s="2"/>
      <c r="C543" s="2"/>
      <c r="D543" s="2"/>
      <c r="E543" s="2"/>
      <c r="F543" s="2"/>
      <c r="G543" s="2"/>
      <c r="H543" s="2"/>
      <c r="I543" s="2"/>
      <c r="J543" s="2"/>
      <c r="K543" s="2"/>
      <c r="L543" s="2"/>
      <c r="M543" s="2"/>
    </row>
    <row r="544" spans="1:13" s="16" customFormat="1" ht="15.6" hidden="1" customHeight="1" x14ac:dyDescent="0.25">
      <c r="A544" s="2"/>
      <c r="B544" s="2"/>
      <c r="C544" s="2"/>
      <c r="D544" s="2"/>
      <c r="E544" s="2"/>
      <c r="F544" s="2"/>
      <c r="G544" s="2"/>
      <c r="H544" s="2"/>
      <c r="I544" s="2"/>
      <c r="J544" s="2"/>
      <c r="K544" s="2"/>
      <c r="L544" s="2"/>
      <c r="M544" s="2"/>
    </row>
    <row r="545" spans="1:13" s="16" customFormat="1" ht="15.6" hidden="1" customHeight="1" x14ac:dyDescent="0.25">
      <c r="A545" s="2"/>
      <c r="B545" s="2"/>
      <c r="C545" s="2"/>
      <c r="D545" s="2"/>
      <c r="E545" s="2"/>
      <c r="F545" s="2"/>
      <c r="G545" s="2"/>
      <c r="H545" s="2"/>
      <c r="I545" s="2"/>
      <c r="J545" s="2"/>
      <c r="K545" s="2"/>
      <c r="L545" s="2"/>
      <c r="M545" s="2"/>
    </row>
    <row r="546" spans="1:13" s="16" customFormat="1" ht="15.6" hidden="1" customHeight="1" x14ac:dyDescent="0.25">
      <c r="A546" s="2"/>
      <c r="B546" s="2"/>
      <c r="C546" s="2"/>
      <c r="D546" s="2"/>
      <c r="E546" s="2"/>
      <c r="F546" s="2"/>
      <c r="G546" s="2"/>
      <c r="H546" s="2"/>
      <c r="I546" s="2"/>
      <c r="J546" s="2"/>
      <c r="K546" s="2"/>
      <c r="L546" s="2"/>
      <c r="M546" s="2"/>
    </row>
    <row r="547" spans="1:13" s="16" customFormat="1" ht="15.6" hidden="1" customHeight="1" x14ac:dyDescent="0.25">
      <c r="A547" s="2"/>
      <c r="B547" s="2"/>
      <c r="C547" s="2"/>
      <c r="D547" s="2"/>
      <c r="E547" s="2"/>
      <c r="F547" s="2"/>
      <c r="G547" s="2"/>
      <c r="H547" s="2"/>
      <c r="I547" s="2"/>
      <c r="J547" s="2"/>
      <c r="K547" s="2"/>
      <c r="L547" s="2"/>
      <c r="M547" s="2"/>
    </row>
    <row r="548" spans="1:13" s="16" customFormat="1" ht="15.6" hidden="1" customHeight="1" x14ac:dyDescent="0.25">
      <c r="A548" s="2"/>
      <c r="B548" s="2"/>
      <c r="C548" s="2"/>
      <c r="D548" s="2"/>
      <c r="E548" s="2"/>
      <c r="F548" s="2"/>
      <c r="G548" s="2"/>
      <c r="H548" s="2"/>
      <c r="I548" s="2"/>
      <c r="J548" s="2"/>
      <c r="K548" s="2"/>
      <c r="L548" s="2"/>
      <c r="M548" s="2"/>
    </row>
    <row r="549" spans="1:13" s="16" customFormat="1" ht="15.6" hidden="1" customHeight="1" x14ac:dyDescent="0.25">
      <c r="A549" s="2"/>
      <c r="B549" s="2"/>
      <c r="C549" s="2"/>
      <c r="D549" s="2"/>
      <c r="E549" s="2"/>
      <c r="F549" s="2"/>
      <c r="G549" s="2"/>
      <c r="H549" s="2"/>
      <c r="I549" s="2"/>
      <c r="J549" s="2"/>
      <c r="K549" s="2"/>
      <c r="L549" s="2"/>
      <c r="M549" s="2"/>
    </row>
    <row r="550" spans="1:13" s="16" customFormat="1" ht="15.6" hidden="1" customHeight="1" x14ac:dyDescent="0.25">
      <c r="A550" s="2"/>
      <c r="B550" s="2"/>
      <c r="C550" s="2"/>
      <c r="D550" s="2"/>
      <c r="E550" s="2"/>
      <c r="F550" s="2"/>
      <c r="G550" s="2"/>
      <c r="H550" s="2"/>
      <c r="I550" s="2"/>
      <c r="J550" s="2"/>
      <c r="K550" s="2"/>
      <c r="L550" s="2"/>
      <c r="M550" s="2"/>
    </row>
    <row r="551" spans="1:13" s="16" customFormat="1" ht="15.6" hidden="1" customHeight="1" x14ac:dyDescent="0.25">
      <c r="A551" s="2"/>
      <c r="B551" s="2"/>
      <c r="C551" s="2"/>
      <c r="D551" s="2"/>
      <c r="E551" s="2"/>
      <c r="F551" s="2"/>
      <c r="G551" s="2"/>
      <c r="H551" s="2"/>
      <c r="I551" s="2"/>
      <c r="J551" s="2"/>
      <c r="K551" s="2"/>
      <c r="L551" s="2"/>
      <c r="M551" s="2"/>
    </row>
    <row r="552" spans="1:13" s="16" customFormat="1" ht="15.6" hidden="1" customHeight="1" x14ac:dyDescent="0.25">
      <c r="A552" s="2"/>
      <c r="B552" s="2"/>
      <c r="C552" s="2"/>
      <c r="D552" s="2"/>
      <c r="E552" s="2"/>
      <c r="F552" s="2"/>
      <c r="G552" s="2"/>
      <c r="H552" s="2"/>
      <c r="I552" s="2"/>
      <c r="J552" s="2"/>
      <c r="K552" s="2"/>
      <c r="L552" s="2"/>
      <c r="M552" s="2"/>
    </row>
    <row r="553" spans="1:13" s="16" customFormat="1" ht="15.6" hidden="1" customHeight="1" x14ac:dyDescent="0.25">
      <c r="A553" s="2"/>
      <c r="B553" s="2"/>
      <c r="C553" s="2"/>
      <c r="D553" s="2"/>
      <c r="E553" s="2"/>
      <c r="F553" s="2"/>
      <c r="G553" s="2"/>
      <c r="H553" s="2"/>
      <c r="I553" s="2"/>
      <c r="J553" s="2"/>
      <c r="K553" s="2"/>
      <c r="L553" s="2"/>
      <c r="M553" s="2"/>
    </row>
    <row r="554" spans="1:13" s="16" customFormat="1" ht="15.6" hidden="1" customHeight="1" x14ac:dyDescent="0.25">
      <c r="A554" s="2"/>
      <c r="B554" s="2"/>
      <c r="C554" s="2"/>
      <c r="D554" s="2"/>
      <c r="E554" s="2"/>
      <c r="F554" s="2"/>
      <c r="G554" s="2"/>
      <c r="H554" s="2"/>
      <c r="I554" s="2"/>
      <c r="J554" s="2"/>
      <c r="K554" s="2"/>
      <c r="L554" s="2"/>
      <c r="M554" s="2"/>
    </row>
    <row r="555" spans="1:13" s="16" customFormat="1" ht="15.6" hidden="1" customHeight="1" x14ac:dyDescent="0.25">
      <c r="A555" s="2"/>
      <c r="B555" s="2"/>
      <c r="C555" s="2"/>
      <c r="D555" s="2"/>
      <c r="E555" s="2"/>
      <c r="F555" s="2"/>
      <c r="G555" s="2"/>
      <c r="H555" s="2"/>
      <c r="I555" s="2"/>
      <c r="J555" s="2"/>
      <c r="K555" s="2"/>
      <c r="L555" s="2"/>
      <c r="M555" s="2"/>
    </row>
    <row r="556" spans="1:13" s="16" customFormat="1" ht="15.6" hidden="1" customHeight="1" x14ac:dyDescent="0.25">
      <c r="A556" s="2"/>
      <c r="B556" s="2"/>
      <c r="C556" s="2"/>
      <c r="D556" s="2"/>
      <c r="E556" s="2"/>
      <c r="F556" s="2"/>
      <c r="G556" s="2"/>
      <c r="H556" s="2"/>
      <c r="I556" s="2"/>
      <c r="J556" s="2"/>
      <c r="K556" s="2"/>
      <c r="L556" s="2"/>
      <c r="M556" s="2"/>
    </row>
    <row r="557" spans="1:13" s="16" customFormat="1" ht="15.6" hidden="1" customHeight="1" x14ac:dyDescent="0.25">
      <c r="A557" s="2"/>
      <c r="B557" s="2"/>
      <c r="C557" s="2"/>
      <c r="D557" s="2"/>
      <c r="E557" s="2"/>
      <c r="F557" s="2"/>
      <c r="G557" s="2"/>
      <c r="H557" s="2"/>
      <c r="I557" s="2"/>
      <c r="J557" s="2"/>
      <c r="K557" s="2"/>
      <c r="L557" s="2"/>
      <c r="M557" s="2"/>
    </row>
    <row r="558" spans="1:13" s="16" customFormat="1" ht="15.6" hidden="1" customHeight="1" x14ac:dyDescent="0.25">
      <c r="A558" s="2"/>
      <c r="B558" s="2"/>
      <c r="C558" s="2"/>
      <c r="D558" s="2"/>
      <c r="E558" s="2"/>
      <c r="F558" s="2"/>
      <c r="G558" s="2"/>
      <c r="H558" s="2"/>
      <c r="I558" s="2"/>
      <c r="J558" s="2"/>
      <c r="K558" s="2"/>
      <c r="L558" s="2"/>
      <c r="M558" s="2"/>
    </row>
    <row r="559" spans="1:13" s="16" customFormat="1" ht="15.6" hidden="1" customHeight="1" x14ac:dyDescent="0.25">
      <c r="A559" s="2"/>
      <c r="B559" s="2"/>
      <c r="C559" s="2"/>
      <c r="D559" s="2"/>
      <c r="E559" s="2"/>
      <c r="F559" s="2"/>
      <c r="G559" s="2"/>
      <c r="H559" s="2"/>
      <c r="I559" s="2"/>
      <c r="J559" s="2"/>
      <c r="K559" s="2"/>
      <c r="L559" s="2"/>
      <c r="M559" s="2"/>
    </row>
    <row r="560" spans="1:13" s="16" customFormat="1" ht="15.6" hidden="1" customHeight="1" x14ac:dyDescent="0.25">
      <c r="A560" s="2"/>
      <c r="B560" s="2"/>
      <c r="C560" s="2"/>
      <c r="D560" s="2"/>
      <c r="E560" s="2"/>
      <c r="F560" s="2"/>
      <c r="G560" s="2"/>
      <c r="H560" s="2"/>
      <c r="I560" s="2"/>
      <c r="J560" s="2"/>
      <c r="K560" s="2"/>
      <c r="L560" s="2"/>
      <c r="M560" s="2"/>
    </row>
    <row r="561" spans="1:13" s="16" customFormat="1" ht="15.6" hidden="1" customHeight="1" x14ac:dyDescent="0.25">
      <c r="A561" s="2"/>
      <c r="B561" s="2"/>
      <c r="C561" s="2"/>
      <c r="D561" s="2"/>
      <c r="E561" s="2"/>
      <c r="F561" s="2"/>
      <c r="G561" s="2"/>
      <c r="H561" s="2"/>
      <c r="I561" s="2"/>
      <c r="J561" s="2"/>
      <c r="K561" s="2"/>
      <c r="L561" s="2"/>
      <c r="M561" s="2"/>
    </row>
    <row r="562" spans="1:13" s="16" customFormat="1" ht="15.6" hidden="1" customHeight="1" x14ac:dyDescent="0.25">
      <c r="A562" s="2"/>
      <c r="B562" s="2"/>
      <c r="C562" s="2"/>
      <c r="D562" s="2"/>
      <c r="E562" s="2"/>
      <c r="F562" s="2"/>
      <c r="G562" s="2"/>
      <c r="H562" s="2"/>
      <c r="I562" s="2"/>
      <c r="J562" s="2"/>
      <c r="K562" s="2"/>
      <c r="L562" s="2"/>
      <c r="M562" s="2"/>
    </row>
    <row r="563" spans="1:13" s="16" customFormat="1" ht="15.6" hidden="1" customHeight="1" x14ac:dyDescent="0.25">
      <c r="A563" s="2"/>
      <c r="B563" s="2"/>
      <c r="C563" s="2"/>
      <c r="D563" s="2"/>
      <c r="E563" s="2"/>
      <c r="F563" s="2"/>
      <c r="G563" s="2"/>
      <c r="H563" s="2"/>
      <c r="I563" s="2"/>
      <c r="J563" s="2"/>
      <c r="K563" s="2"/>
      <c r="L563" s="2"/>
      <c r="M563" s="2"/>
    </row>
    <row r="564" spans="1:13" s="16" customFormat="1" ht="15.6" hidden="1" customHeight="1" x14ac:dyDescent="0.25">
      <c r="A564" s="2"/>
      <c r="B564" s="2"/>
      <c r="C564" s="2"/>
      <c r="D564" s="2"/>
      <c r="E564" s="2"/>
      <c r="F564" s="2"/>
      <c r="G564" s="2"/>
      <c r="H564" s="2"/>
      <c r="I564" s="2"/>
      <c r="J564" s="2"/>
      <c r="K564" s="2"/>
      <c r="L564" s="2"/>
      <c r="M564" s="2"/>
    </row>
    <row r="565" spans="1:13" s="16" customFormat="1" ht="15.6" hidden="1" customHeight="1" x14ac:dyDescent="0.25">
      <c r="A565" s="2"/>
      <c r="B565" s="2"/>
      <c r="C565" s="2"/>
      <c r="D565" s="2"/>
      <c r="E565" s="2"/>
      <c r="F565" s="2"/>
      <c r="G565" s="2"/>
      <c r="H565" s="2"/>
      <c r="I565" s="2"/>
      <c r="J565" s="2"/>
      <c r="K565" s="2"/>
      <c r="L565" s="2"/>
      <c r="M565" s="2"/>
    </row>
    <row r="566" spans="1:13" s="16" customFormat="1" ht="15.6" hidden="1" customHeight="1" x14ac:dyDescent="0.25">
      <c r="A566" s="2"/>
      <c r="B566" s="2"/>
      <c r="C566" s="2"/>
      <c r="D566" s="2"/>
      <c r="E566" s="2"/>
      <c r="F566" s="2"/>
      <c r="G566" s="2"/>
      <c r="H566" s="2"/>
      <c r="I566" s="2"/>
      <c r="J566" s="2"/>
      <c r="K566" s="2"/>
      <c r="L566" s="2"/>
      <c r="M566" s="2"/>
    </row>
    <row r="567" spans="1:13" s="16" customFormat="1" ht="15.6" hidden="1" customHeight="1" x14ac:dyDescent="0.25">
      <c r="A567" s="2"/>
      <c r="B567" s="2"/>
      <c r="C567" s="2"/>
      <c r="D567" s="2"/>
      <c r="E567" s="2"/>
      <c r="F567" s="2"/>
      <c r="G567" s="2"/>
      <c r="H567" s="2"/>
      <c r="I567" s="2"/>
      <c r="J567" s="2"/>
      <c r="K567" s="2"/>
      <c r="L567" s="2"/>
      <c r="M567" s="2"/>
    </row>
    <row r="568" spans="1:13" s="16" customFormat="1" ht="15.6" hidden="1" customHeight="1" x14ac:dyDescent="0.25">
      <c r="A568" s="2"/>
      <c r="B568" s="2"/>
      <c r="C568" s="2"/>
      <c r="D568" s="2"/>
      <c r="E568" s="2"/>
      <c r="F568" s="2"/>
      <c r="G568" s="2"/>
      <c r="H568" s="2"/>
      <c r="I568" s="2"/>
      <c r="J568" s="2"/>
      <c r="K568" s="2"/>
      <c r="L568" s="2"/>
      <c r="M568" s="2"/>
    </row>
    <row r="569" spans="1:13" s="16" customFormat="1" ht="15.6" hidden="1" customHeight="1" x14ac:dyDescent="0.25">
      <c r="A569" s="2"/>
      <c r="B569" s="2"/>
      <c r="C569" s="2"/>
      <c r="D569" s="2"/>
      <c r="E569" s="2"/>
      <c r="F569" s="2"/>
      <c r="G569" s="2"/>
      <c r="H569" s="2"/>
      <c r="I569" s="2"/>
      <c r="J569" s="2"/>
      <c r="K569" s="2"/>
      <c r="L569" s="2"/>
      <c r="M569" s="2"/>
    </row>
    <row r="570" spans="1:13" s="16" customFormat="1" ht="15.6" hidden="1" customHeight="1" x14ac:dyDescent="0.25">
      <c r="A570" s="2"/>
      <c r="B570" s="2"/>
      <c r="C570" s="2"/>
      <c r="D570" s="2"/>
      <c r="E570" s="2"/>
      <c r="F570" s="2"/>
      <c r="G570" s="2"/>
      <c r="H570" s="2"/>
      <c r="I570" s="2"/>
      <c r="J570" s="2"/>
      <c r="K570" s="2"/>
      <c r="L570" s="2"/>
      <c r="M570" s="2"/>
    </row>
    <row r="571" spans="1:13" s="16" customFormat="1" ht="15.6" hidden="1" customHeight="1" x14ac:dyDescent="0.25">
      <c r="A571" s="2"/>
      <c r="B571" s="2"/>
      <c r="C571" s="2"/>
      <c r="D571" s="2"/>
      <c r="E571" s="2"/>
      <c r="F571" s="2"/>
      <c r="G571" s="2"/>
      <c r="H571" s="2"/>
      <c r="I571" s="2"/>
      <c r="J571" s="2"/>
      <c r="K571" s="2"/>
      <c r="L571" s="2"/>
      <c r="M571" s="2"/>
    </row>
    <row r="572" spans="1:13" s="16" customFormat="1" ht="15.6" hidden="1" customHeight="1" x14ac:dyDescent="0.25">
      <c r="A572" s="2"/>
      <c r="B572" s="2"/>
      <c r="C572" s="2"/>
      <c r="D572" s="2"/>
      <c r="E572" s="2"/>
      <c r="F572" s="2"/>
      <c r="G572" s="2"/>
      <c r="H572" s="2"/>
      <c r="I572" s="2"/>
      <c r="J572" s="2"/>
      <c r="K572" s="2"/>
      <c r="L572" s="2"/>
      <c r="M572" s="2"/>
    </row>
    <row r="573" spans="1:13" s="16" customFormat="1" ht="15.6" hidden="1" customHeight="1" x14ac:dyDescent="0.25">
      <c r="A573" s="2"/>
      <c r="B573" s="2"/>
      <c r="C573" s="2"/>
      <c r="D573" s="2"/>
      <c r="E573" s="2"/>
      <c r="F573" s="2"/>
      <c r="G573" s="2"/>
      <c r="H573" s="2"/>
      <c r="I573" s="2"/>
      <c r="J573" s="2"/>
      <c r="K573" s="2"/>
      <c r="L573" s="2"/>
      <c r="M573" s="2"/>
    </row>
    <row r="574" spans="1:13" s="16" customFormat="1" ht="15.6" hidden="1" customHeight="1" x14ac:dyDescent="0.25">
      <c r="A574" s="2"/>
      <c r="B574" s="2"/>
      <c r="C574" s="2"/>
      <c r="D574" s="2"/>
      <c r="E574" s="2"/>
      <c r="F574" s="2"/>
      <c r="G574" s="2"/>
      <c r="H574" s="2"/>
      <c r="I574" s="2"/>
      <c r="J574" s="2"/>
      <c r="K574" s="2"/>
      <c r="L574" s="2"/>
      <c r="M574" s="2"/>
    </row>
    <row r="575" spans="1:13" s="16" customFormat="1" ht="15.6" hidden="1" customHeight="1" x14ac:dyDescent="0.25">
      <c r="A575" s="2"/>
      <c r="B575" s="2"/>
      <c r="C575" s="2"/>
      <c r="D575" s="2"/>
      <c r="E575" s="2"/>
      <c r="F575" s="2"/>
      <c r="G575" s="2"/>
      <c r="H575" s="2"/>
      <c r="I575" s="2"/>
      <c r="J575" s="2"/>
      <c r="K575" s="2"/>
      <c r="L575" s="2"/>
      <c r="M575" s="2"/>
    </row>
    <row r="576" spans="1:13" s="16" customFormat="1" ht="15.6" hidden="1" customHeight="1" x14ac:dyDescent="0.25">
      <c r="A576" s="2"/>
      <c r="B576" s="2"/>
      <c r="C576" s="2"/>
      <c r="D576" s="2"/>
      <c r="E576" s="2"/>
      <c r="F576" s="2"/>
      <c r="G576" s="2"/>
      <c r="H576" s="2"/>
      <c r="I576" s="2"/>
      <c r="J576" s="2"/>
      <c r="K576" s="2"/>
      <c r="L576" s="2"/>
      <c r="M576" s="2"/>
    </row>
    <row r="577" spans="1:13" s="16" customFormat="1" ht="15.6" hidden="1" customHeight="1" x14ac:dyDescent="0.25">
      <c r="A577" s="2"/>
      <c r="B577" s="2"/>
      <c r="C577" s="2"/>
      <c r="D577" s="2"/>
      <c r="E577" s="2"/>
      <c r="F577" s="2"/>
      <c r="G577" s="2"/>
      <c r="H577" s="2"/>
      <c r="I577" s="2"/>
      <c r="J577" s="2"/>
      <c r="K577" s="2"/>
      <c r="L577" s="2"/>
      <c r="M577" s="2"/>
    </row>
    <row r="578" spans="1:13" s="16" customFormat="1" ht="15.6" hidden="1" customHeight="1" x14ac:dyDescent="0.25">
      <c r="A578" s="2"/>
      <c r="B578" s="2"/>
      <c r="C578" s="2"/>
      <c r="D578" s="2"/>
      <c r="E578" s="2"/>
      <c r="F578" s="2"/>
      <c r="G578" s="2"/>
      <c r="H578" s="2"/>
      <c r="I578" s="2"/>
      <c r="J578" s="2"/>
      <c r="K578" s="2"/>
      <c r="L578" s="2"/>
      <c r="M578" s="2"/>
    </row>
    <row r="579" spans="1:13" s="16" customFormat="1" ht="15.6" hidden="1" customHeight="1" x14ac:dyDescent="0.25">
      <c r="A579" s="2"/>
      <c r="B579" s="2"/>
      <c r="C579" s="2"/>
      <c r="D579" s="2"/>
      <c r="E579" s="2"/>
      <c r="F579" s="2"/>
      <c r="G579" s="2"/>
      <c r="H579" s="2"/>
      <c r="I579" s="2"/>
      <c r="J579" s="2"/>
      <c r="K579" s="2"/>
      <c r="L579" s="2"/>
      <c r="M579" s="2"/>
    </row>
    <row r="580" spans="1:13" s="16" customFormat="1" ht="15.6" hidden="1" customHeight="1" x14ac:dyDescent="0.25">
      <c r="A580" s="2"/>
      <c r="B580" s="2"/>
      <c r="C580" s="2"/>
      <c r="D580" s="2"/>
      <c r="E580" s="2"/>
      <c r="F580" s="2"/>
      <c r="G580" s="2"/>
      <c r="H580" s="2"/>
      <c r="I580" s="2"/>
      <c r="J580" s="2"/>
      <c r="K580" s="2"/>
      <c r="L580" s="2"/>
      <c r="M580" s="2"/>
    </row>
    <row r="581" spans="1:13" s="16" customFormat="1" ht="15.6" hidden="1" customHeight="1" x14ac:dyDescent="0.25">
      <c r="A581" s="2"/>
      <c r="B581" s="2"/>
      <c r="C581" s="2"/>
      <c r="D581" s="2"/>
      <c r="E581" s="2"/>
      <c r="F581" s="2"/>
      <c r="G581" s="2"/>
      <c r="H581" s="2"/>
      <c r="I581" s="2"/>
      <c r="J581" s="2"/>
      <c r="K581" s="2"/>
      <c r="L581" s="2"/>
      <c r="M581" s="2"/>
    </row>
    <row r="582" spans="1:13" s="16" customFormat="1" ht="15.6" hidden="1" customHeight="1" x14ac:dyDescent="0.25">
      <c r="A582" s="2"/>
      <c r="B582" s="2"/>
      <c r="C582" s="2"/>
      <c r="D582" s="2"/>
      <c r="E582" s="2"/>
      <c r="F582" s="2"/>
      <c r="G582" s="2"/>
      <c r="H582" s="2"/>
      <c r="I582" s="2"/>
      <c r="J582" s="2"/>
      <c r="K582" s="2"/>
      <c r="L582" s="2"/>
      <c r="M582" s="2"/>
    </row>
    <row r="583" spans="1:13" s="16" customFormat="1" ht="15.6" hidden="1" customHeight="1" x14ac:dyDescent="0.25">
      <c r="A583" s="2"/>
      <c r="B583" s="2"/>
      <c r="C583" s="2"/>
      <c r="D583" s="2"/>
      <c r="E583" s="2"/>
      <c r="F583" s="2"/>
      <c r="G583" s="2"/>
      <c r="H583" s="2"/>
      <c r="I583" s="2"/>
      <c r="J583" s="2"/>
      <c r="K583" s="2"/>
      <c r="L583" s="2"/>
      <c r="M583" s="2"/>
    </row>
    <row r="584" spans="1:13" s="16" customFormat="1" ht="15.6" hidden="1" customHeight="1" x14ac:dyDescent="0.25">
      <c r="A584" s="2"/>
      <c r="B584" s="2"/>
      <c r="C584" s="2"/>
      <c r="D584" s="2"/>
      <c r="E584" s="2"/>
      <c r="F584" s="2"/>
      <c r="G584" s="2"/>
      <c r="H584" s="2"/>
      <c r="I584" s="2"/>
      <c r="J584" s="2"/>
      <c r="K584" s="2"/>
      <c r="L584" s="2"/>
      <c r="M584" s="2"/>
    </row>
    <row r="585" spans="1:13" s="16" customFormat="1" ht="15.6" hidden="1" customHeight="1" x14ac:dyDescent="0.25">
      <c r="A585" s="2"/>
      <c r="B585" s="2"/>
      <c r="C585" s="2"/>
      <c r="D585" s="2"/>
      <c r="E585" s="2"/>
      <c r="F585" s="2"/>
      <c r="G585" s="2"/>
      <c r="H585" s="2"/>
      <c r="I585" s="2"/>
      <c r="J585" s="2"/>
      <c r="K585" s="2"/>
      <c r="L585" s="2"/>
      <c r="M585" s="2"/>
    </row>
    <row r="586" spans="1:13" s="16" customFormat="1" ht="15.6" hidden="1" customHeight="1" x14ac:dyDescent="0.25">
      <c r="A586" s="2"/>
      <c r="B586" s="2"/>
      <c r="C586" s="2"/>
      <c r="D586" s="2"/>
      <c r="E586" s="2"/>
      <c r="F586" s="2"/>
      <c r="G586" s="2"/>
      <c r="H586" s="2"/>
      <c r="I586" s="2"/>
      <c r="J586" s="2"/>
      <c r="K586" s="2"/>
      <c r="L586" s="2"/>
      <c r="M586" s="2"/>
    </row>
    <row r="587" spans="1:13" s="16" customFormat="1" ht="15.6" hidden="1" customHeight="1" x14ac:dyDescent="0.25">
      <c r="A587" s="2"/>
      <c r="B587" s="2"/>
      <c r="C587" s="2"/>
      <c r="D587" s="2"/>
      <c r="E587" s="2"/>
      <c r="F587" s="2"/>
      <c r="G587" s="2"/>
      <c r="H587" s="2"/>
      <c r="I587" s="2"/>
      <c r="J587" s="2"/>
      <c r="K587" s="2"/>
      <c r="L587" s="2"/>
      <c r="M587" s="2"/>
    </row>
    <row r="588" spans="1:13" s="16" customFormat="1" ht="15.6" hidden="1" customHeight="1" x14ac:dyDescent="0.25">
      <c r="A588" s="2"/>
      <c r="B588" s="2"/>
      <c r="C588" s="2"/>
      <c r="D588" s="2"/>
      <c r="E588" s="2"/>
      <c r="F588" s="2"/>
      <c r="G588" s="2"/>
      <c r="H588" s="2"/>
      <c r="I588" s="2"/>
      <c r="J588" s="2"/>
      <c r="K588" s="2"/>
      <c r="L588" s="2"/>
      <c r="M588" s="2"/>
    </row>
    <row r="589" spans="1:13" s="16" customFormat="1" ht="15.6" hidden="1" customHeight="1" x14ac:dyDescent="0.25">
      <c r="A589" s="2"/>
      <c r="B589" s="2"/>
      <c r="C589" s="2"/>
      <c r="D589" s="2"/>
      <c r="E589" s="2"/>
      <c r="F589" s="2"/>
      <c r="G589" s="2"/>
      <c r="H589" s="2"/>
      <c r="I589" s="2"/>
      <c r="J589" s="2"/>
      <c r="K589" s="2"/>
      <c r="L589" s="2"/>
      <c r="M589" s="2"/>
    </row>
    <row r="590" spans="1:13" s="16" customFormat="1" ht="15.6" hidden="1" customHeight="1" x14ac:dyDescent="0.25">
      <c r="A590" s="2"/>
      <c r="B590" s="2"/>
      <c r="C590" s="2"/>
      <c r="D590" s="2"/>
      <c r="E590" s="2"/>
      <c r="F590" s="2"/>
      <c r="G590" s="2"/>
      <c r="H590" s="2"/>
      <c r="I590" s="2"/>
      <c r="J590" s="2"/>
      <c r="K590" s="2"/>
      <c r="L590" s="2"/>
      <c r="M590" s="2"/>
    </row>
    <row r="591" spans="1:13" s="16" customFormat="1" ht="15.6" hidden="1" customHeight="1" x14ac:dyDescent="0.25">
      <c r="A591" s="2"/>
      <c r="B591" s="2"/>
      <c r="C591" s="2"/>
      <c r="D591" s="2"/>
      <c r="E591" s="2"/>
      <c r="F591" s="2"/>
      <c r="G591" s="2"/>
      <c r="H591" s="2"/>
      <c r="I591" s="2"/>
      <c r="J591" s="2"/>
      <c r="K591" s="2"/>
      <c r="L591" s="2"/>
      <c r="M591" s="2"/>
    </row>
    <row r="592" spans="1:13" s="16" customFormat="1" ht="15.6" hidden="1" customHeight="1" x14ac:dyDescent="0.25">
      <c r="A592" s="2"/>
      <c r="B592" s="2"/>
      <c r="C592" s="2"/>
      <c r="D592" s="2"/>
      <c r="E592" s="2"/>
      <c r="F592" s="2"/>
      <c r="G592" s="2"/>
      <c r="H592" s="2"/>
      <c r="I592" s="2"/>
      <c r="J592" s="2"/>
      <c r="K592" s="2"/>
      <c r="L592" s="2"/>
      <c r="M592" s="2"/>
    </row>
    <row r="593" spans="1:29" s="16" customFormat="1" ht="15.6" hidden="1" customHeight="1" x14ac:dyDescent="0.25">
      <c r="A593" s="2"/>
      <c r="B593" s="2"/>
      <c r="C593" s="2"/>
      <c r="D593" s="2"/>
      <c r="E593" s="2"/>
      <c r="F593" s="2"/>
      <c r="G593" s="2"/>
      <c r="H593" s="2"/>
      <c r="I593" s="2"/>
      <c r="J593" s="2"/>
      <c r="K593" s="2"/>
      <c r="L593" s="2"/>
      <c r="M593" s="2"/>
    </row>
    <row r="594" spans="1:29" s="16" customFormat="1" ht="15.6" hidden="1" customHeight="1" x14ac:dyDescent="0.25">
      <c r="A594" s="2"/>
      <c r="B594" s="2"/>
      <c r="C594" s="2"/>
      <c r="D594" s="2"/>
      <c r="E594" s="2"/>
      <c r="F594" s="2"/>
      <c r="G594" s="2"/>
      <c r="H594" s="2"/>
      <c r="I594" s="2"/>
      <c r="J594" s="2"/>
      <c r="K594" s="2"/>
      <c r="L594" s="2"/>
      <c r="M594" s="2"/>
      <c r="AB594" s="2"/>
      <c r="AC594" s="2"/>
    </row>
    <row r="595" spans="1:29" s="16" customFormat="1" ht="15.6" hidden="1" customHeight="1" x14ac:dyDescent="0.25">
      <c r="A595" s="2"/>
      <c r="B595" s="2"/>
      <c r="C595" s="2"/>
      <c r="D595" s="2"/>
      <c r="E595" s="2"/>
      <c r="F595" s="2"/>
      <c r="G595" s="2"/>
      <c r="H595" s="2"/>
      <c r="I595" s="2"/>
      <c r="J595" s="2"/>
      <c r="K595" s="2"/>
      <c r="L595" s="2"/>
      <c r="M595" s="2"/>
      <c r="AB595" s="2"/>
      <c r="AC595" s="2"/>
    </row>
    <row r="596" spans="1:29" ht="15.6" hidden="1" customHeight="1" x14ac:dyDescent="0.25"/>
  </sheetData>
  <sheetProtection algorithmName="SHA-512" hashValue="46P4d3jbvO0pBOAbp/qsj6DGjD4OEcGzINwtOe5IynxKlwJmnyO01Izt276z/G58opuKiDfsEReNjQZKZSWeiQ==" saltValue="ckICV3CDRVowm4weP0S6mw==" spinCount="100000" sheet="1" objects="1" scenarios="1"/>
  <conditionalFormatting sqref="A20">
    <cfRule type="dataBar" priority="2">
      <dataBar>
        <cfvo type="num" val="0"/>
        <cfvo type="num" val="1"/>
        <color theme="9"/>
      </dataBar>
      <extLst>
        <ext xmlns:x14="http://schemas.microsoft.com/office/spreadsheetml/2009/9/main" uri="{B025F937-C7B1-47D3-B67F-A62EFF666E3E}">
          <x14:id>{A5B46D50-913B-41C1-A37C-68443FCF3B30}</x14:id>
        </ext>
      </extLst>
    </cfRule>
  </conditionalFormatting>
  <conditionalFormatting sqref="A31:A32 A13">
    <cfRule type="dataBar" priority="3">
      <dataBar>
        <cfvo type="num" val="0"/>
        <cfvo type="num" val="1"/>
        <color theme="9"/>
      </dataBar>
      <extLst>
        <ext xmlns:x14="http://schemas.microsoft.com/office/spreadsheetml/2009/9/main" uri="{B025F937-C7B1-47D3-B67F-A62EFF666E3E}">
          <x14:id>{AFDF5C4A-1755-415F-B0E2-94FC3AAE86CE}</x14:id>
        </ext>
      </extLst>
    </cfRule>
  </conditionalFormatting>
  <conditionalFormatting sqref="A42:A44">
    <cfRule type="dataBar" priority="1">
      <dataBar>
        <cfvo type="num" val="0"/>
        <cfvo type="num" val="1"/>
        <color theme="9"/>
      </dataBar>
      <extLst>
        <ext xmlns:x14="http://schemas.microsoft.com/office/spreadsheetml/2009/9/main" uri="{B025F937-C7B1-47D3-B67F-A62EFF666E3E}">
          <x14:id>{ED50759B-59C7-4110-936E-468ABBB355AE}</x14:id>
        </ext>
      </extLst>
    </cfRule>
  </conditionalFormatting>
  <pageMargins left="0.7" right="0.7" top="0.75" bottom="0.75" header="0.3" footer="0.3"/>
  <pageSetup scale="37"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5B46D50-913B-41C1-A37C-68443FCF3B30}">
            <x14:dataBar minLength="0" maxLength="100" border="1" gradient="0">
              <x14:cfvo type="num">
                <xm:f>0</xm:f>
              </x14:cfvo>
              <x14:cfvo type="num">
                <xm:f>1</xm:f>
              </x14:cfvo>
              <x14:borderColor rgb="FF000000"/>
              <x14:negativeFillColor rgb="FFFF0000"/>
              <x14:axisColor rgb="FF000000"/>
            </x14:dataBar>
          </x14:cfRule>
          <xm:sqref>A20</xm:sqref>
        </x14:conditionalFormatting>
        <x14:conditionalFormatting xmlns:xm="http://schemas.microsoft.com/office/excel/2006/main">
          <x14:cfRule type="dataBar" id="{AFDF5C4A-1755-415F-B0E2-94FC3AAE86CE}">
            <x14:dataBar minLength="0" maxLength="100" border="1" gradient="0">
              <x14:cfvo type="num">
                <xm:f>0</xm:f>
              </x14:cfvo>
              <x14:cfvo type="num">
                <xm:f>1</xm:f>
              </x14:cfvo>
              <x14:borderColor rgb="FF000000"/>
              <x14:negativeFillColor rgb="FFFF0000"/>
              <x14:axisColor rgb="FF000000"/>
            </x14:dataBar>
          </x14:cfRule>
          <xm:sqref>A31:A32 A13</xm:sqref>
        </x14:conditionalFormatting>
        <x14:conditionalFormatting xmlns:xm="http://schemas.microsoft.com/office/excel/2006/main">
          <x14:cfRule type="dataBar" id="{ED50759B-59C7-4110-936E-468ABBB355AE}">
            <x14:dataBar minLength="0" maxLength="100" border="1" gradient="0">
              <x14:cfvo type="num">
                <xm:f>0</xm:f>
              </x14:cfvo>
              <x14:cfvo type="num">
                <xm:f>1</xm:f>
              </x14:cfvo>
              <x14:borderColor rgb="FF000000"/>
              <x14:negativeFillColor rgb="FFFF0000"/>
              <x14:axisColor rgb="FF000000"/>
            </x14:dataBar>
          </x14:cfRule>
          <xm:sqref>A42:A44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27"/>
  <sheetViews>
    <sheetView zoomScale="70" zoomScaleNormal="70" workbookViewId="0"/>
  </sheetViews>
  <sheetFormatPr defaultColWidth="0" defaultRowHeight="15" customHeight="1" zeroHeight="1" x14ac:dyDescent="0.25"/>
  <cols>
    <col min="1" max="1" width="53.109375" style="2" customWidth="1"/>
    <col min="2" max="2" width="112.44140625" style="16" customWidth="1"/>
    <col min="3" max="16384" width="11.88671875" style="2" hidden="1"/>
  </cols>
  <sheetData>
    <row r="1" spans="1:2" ht="15.6" x14ac:dyDescent="0.3">
      <c r="A1" s="1" t="s">
        <v>0</v>
      </c>
    </row>
    <row r="2" spans="1:2" ht="15.6" x14ac:dyDescent="0.3">
      <c r="A2" s="1" t="s">
        <v>1</v>
      </c>
    </row>
    <row r="3" spans="1:2" x14ac:dyDescent="0.25"/>
    <row r="4" spans="1:2" ht="17.399999999999999" x14ac:dyDescent="0.3">
      <c r="A4" s="19" t="s">
        <v>151</v>
      </c>
    </row>
    <row r="5" spans="1:2" x14ac:dyDescent="0.25">
      <c r="A5" s="2" t="s">
        <v>152</v>
      </c>
    </row>
    <row r="6" spans="1:2" ht="15.6" thickBot="1" x14ac:dyDescent="0.3"/>
    <row r="7" spans="1:2" ht="15.6" x14ac:dyDescent="0.3">
      <c r="A7" s="111" t="s">
        <v>153</v>
      </c>
      <c r="B7" s="112" t="s">
        <v>154</v>
      </c>
    </row>
    <row r="8" spans="1:2" ht="60" x14ac:dyDescent="0.25">
      <c r="A8" s="144" t="s">
        <v>64</v>
      </c>
      <c r="B8" s="145" t="s">
        <v>155</v>
      </c>
    </row>
    <row r="9" spans="1:2" ht="30" x14ac:dyDescent="0.25">
      <c r="A9" s="144" t="s">
        <v>58</v>
      </c>
      <c r="B9" s="145" t="s">
        <v>156</v>
      </c>
    </row>
    <row r="10" spans="1:2" x14ac:dyDescent="0.25">
      <c r="A10" s="144" t="s">
        <v>103</v>
      </c>
      <c r="B10" s="145" t="s">
        <v>157</v>
      </c>
    </row>
    <row r="11" spans="1:2" ht="75" x14ac:dyDescent="0.25">
      <c r="A11" s="144" t="s">
        <v>111</v>
      </c>
      <c r="B11" s="145" t="s">
        <v>158</v>
      </c>
    </row>
    <row r="12" spans="1:2" ht="75" x14ac:dyDescent="0.25">
      <c r="A12" s="144" t="s">
        <v>63</v>
      </c>
      <c r="B12" s="145" t="s">
        <v>159</v>
      </c>
    </row>
    <row r="13" spans="1:2" x14ac:dyDescent="0.25">
      <c r="A13" s="144" t="s">
        <v>59</v>
      </c>
      <c r="B13" s="145" t="s">
        <v>160</v>
      </c>
    </row>
    <row r="14" spans="1:2" x14ac:dyDescent="0.25">
      <c r="A14" s="144" t="s">
        <v>61</v>
      </c>
      <c r="B14" s="145" t="s">
        <v>161</v>
      </c>
    </row>
    <row r="15" spans="1:2" ht="30" x14ac:dyDescent="0.25">
      <c r="A15" s="144" t="s">
        <v>162</v>
      </c>
      <c r="B15" s="145" t="s">
        <v>163</v>
      </c>
    </row>
    <row r="16" spans="1:2" ht="30" x14ac:dyDescent="0.25">
      <c r="A16" s="144" t="s">
        <v>164</v>
      </c>
      <c r="B16" s="145" t="s">
        <v>165</v>
      </c>
    </row>
    <row r="17" spans="1:2" x14ac:dyDescent="0.25">
      <c r="A17" s="144" t="s">
        <v>60</v>
      </c>
      <c r="B17" s="145" t="s">
        <v>166</v>
      </c>
    </row>
    <row r="18" spans="1:2" ht="60" x14ac:dyDescent="0.25">
      <c r="A18" s="144" t="s">
        <v>67</v>
      </c>
      <c r="B18" s="145" t="s">
        <v>167</v>
      </c>
    </row>
    <row r="19" spans="1:2" ht="30" x14ac:dyDescent="0.25">
      <c r="A19" s="144" t="s">
        <v>168</v>
      </c>
      <c r="B19" s="145" t="s">
        <v>169</v>
      </c>
    </row>
    <row r="20" spans="1:2" ht="30" x14ac:dyDescent="0.25">
      <c r="A20" s="144" t="s">
        <v>170</v>
      </c>
      <c r="B20" s="145" t="s">
        <v>171</v>
      </c>
    </row>
    <row r="21" spans="1:2" ht="45" x14ac:dyDescent="0.25">
      <c r="A21" s="144" t="s">
        <v>172</v>
      </c>
      <c r="B21" s="145" t="s">
        <v>173</v>
      </c>
    </row>
    <row r="22" spans="1:2" ht="45" x14ac:dyDescent="0.25">
      <c r="A22" s="146" t="s">
        <v>174</v>
      </c>
      <c r="B22" s="145" t="s">
        <v>175</v>
      </c>
    </row>
    <row r="23" spans="1:2" ht="30" x14ac:dyDescent="0.25">
      <c r="A23" s="146" t="s">
        <v>176</v>
      </c>
      <c r="B23" s="145" t="s">
        <v>177</v>
      </c>
    </row>
    <row r="24" spans="1:2" ht="75" x14ac:dyDescent="0.25">
      <c r="A24" s="144" t="s">
        <v>55</v>
      </c>
      <c r="B24" s="145" t="s">
        <v>178</v>
      </c>
    </row>
    <row r="25" spans="1:2" ht="45" x14ac:dyDescent="0.25">
      <c r="A25" s="144" t="s">
        <v>179</v>
      </c>
      <c r="B25" s="145" t="s">
        <v>180</v>
      </c>
    </row>
    <row r="26" spans="1:2" x14ac:dyDescent="0.25">
      <c r="A26" s="144" t="s">
        <v>57</v>
      </c>
      <c r="B26" s="145" t="s">
        <v>181</v>
      </c>
    </row>
    <row r="27" spans="1:2" ht="30.6" thickBot="1" x14ac:dyDescent="0.3">
      <c r="A27" s="147" t="s">
        <v>182</v>
      </c>
      <c r="B27" s="148" t="s">
        <v>183</v>
      </c>
    </row>
  </sheetData>
  <sheetProtection algorithmName="SHA-512" hashValue="xypvP3lFV0ctA5AgdkG8yAeAy6c9WVvyDF4NQtIMacz3h6sKlwO9tFlwBE8FJi5IFypRURoYf7WSj4NN5UioHQ==" saltValue="+V0W56AlGLXu0R1GMfwwkA==" spinCount="100000" sheet="1" objects="1" scenarios="1"/>
  <pageMargins left="0.7" right="0.7" top="0.75" bottom="0.75" header="0.3" footer="0.3"/>
  <pageSetup scale="5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819B88C603245488E15C0FE446DACC3" ma:contentTypeVersion="11" ma:contentTypeDescription="Create a new document." ma:contentTypeScope="" ma:versionID="ccc83669d7687c638afb75cfc0bcf6ef">
  <xsd:schema xmlns:xsd="http://www.w3.org/2001/XMLSchema" xmlns:xs="http://www.w3.org/2001/XMLSchema" xmlns:p="http://schemas.microsoft.com/office/2006/metadata/properties" xmlns:ns3="22b6d063-0d0f-48cf-85ed-ef2762912df9" xmlns:ns4="bd3cd285-0845-41fb-b430-eb0dc8638b9e" targetNamespace="http://schemas.microsoft.com/office/2006/metadata/properties" ma:root="true" ma:fieldsID="f247d0d449daa9d050069f6f729ffd38" ns3:_="" ns4:_="">
    <xsd:import namespace="22b6d063-0d0f-48cf-85ed-ef2762912df9"/>
    <xsd:import namespace="bd3cd285-0845-41fb-b430-eb0dc8638b9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b6d063-0d0f-48cf-85ed-ef2762912d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3cd285-0845-41fb-b430-eb0dc8638b9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CA77CB-195D-430C-B9E2-C3911019BA51}">
  <ds:schemaRefs>
    <ds:schemaRef ds:uri="http://schemas.microsoft.com/sharepoint/v3/contenttype/forms"/>
  </ds:schemaRefs>
</ds:datastoreItem>
</file>

<file path=customXml/itemProps2.xml><?xml version="1.0" encoding="utf-8"?>
<ds:datastoreItem xmlns:ds="http://schemas.openxmlformats.org/officeDocument/2006/customXml" ds:itemID="{2F72207A-6EBB-4119-997B-957F48684391}">
  <ds:schemaRefs>
    <ds:schemaRef ds:uri="http://schemas.microsoft.com/office/2006/metadata/properties"/>
    <ds:schemaRef ds:uri="http://www.w3.org/XML/1998/namespace"/>
    <ds:schemaRef ds:uri="http://purl.org/dc/dcmitype/"/>
    <ds:schemaRef ds:uri="http://schemas.microsoft.com/office/2006/documentManagement/types"/>
    <ds:schemaRef ds:uri="http://schemas.microsoft.com/office/infopath/2007/PartnerControls"/>
    <ds:schemaRef ds:uri="bd3cd285-0845-41fb-b430-eb0dc8638b9e"/>
    <ds:schemaRef ds:uri="http://purl.org/dc/elements/1.1/"/>
    <ds:schemaRef ds:uri="http://schemas.openxmlformats.org/package/2006/metadata/core-properties"/>
    <ds:schemaRef ds:uri="22b6d063-0d0f-48cf-85ed-ef2762912df9"/>
    <ds:schemaRef ds:uri="http://purl.org/dc/terms/"/>
  </ds:schemaRefs>
</ds:datastoreItem>
</file>

<file path=customXml/itemProps3.xml><?xml version="1.0" encoding="utf-8"?>
<ds:datastoreItem xmlns:ds="http://schemas.openxmlformats.org/officeDocument/2006/customXml" ds:itemID="{BF0BD9D3-B616-4CD0-A215-6DBCC6DC93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b6d063-0d0f-48cf-85ed-ef2762912df9"/>
    <ds:schemaRef ds:uri="bd3cd285-0845-41fb-b430-eb0dc8638b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Read Me</vt:lpstr>
      <vt:lpstr>Procurement Target &amp; Planning</vt:lpstr>
      <vt:lpstr>Procurement Details</vt:lpstr>
      <vt:lpstr>Summary</vt:lpstr>
      <vt:lpstr>Definitions</vt:lpstr>
      <vt:lpstr>TitleDate..L22</vt:lpstr>
      <vt:lpstr>TitleDate..L500</vt:lpstr>
      <vt:lpstr>TitleDescription..C16</vt:lpstr>
      <vt:lpstr>TitleJurisdiction_Name..B8</vt:lpstr>
      <vt:lpstr>TitleJurisdictionName..B16</vt:lpstr>
      <vt:lpstr>TitleJurisdictionName..B8</vt:lpstr>
      <vt:lpstr>TitleMonth..B58</vt:lpstr>
      <vt:lpstr>TitleProcurementTarget..C16</vt:lpstr>
      <vt:lpstr>TitleRecoveredOrganicWasteProduct..C29</vt:lpstr>
      <vt:lpstr>TitleRecoveredOrganicWasteProduct..C31</vt:lpstr>
      <vt:lpstr>TitleRecoveredOrganicWasteProduct..D43</vt:lpstr>
      <vt:lpstr>TitleRecoveredOrganicWasteProduct..E55</vt:lpstr>
      <vt:lpstr>TitleRecoveredOrganicWasteProduct..E70</vt:lpstr>
      <vt:lpstr>TitleRecoveredOrganicWasteProduct..P40</vt:lpstr>
      <vt:lpstr>TitleTerm..B27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2024-03-11T21:52:10Z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0x010100B819B88C603245488E15C0FE446DACC3</vt:lpwstr>
  </property>
</Properties>
</file>